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11640" activeTab="0"/>
  </bookViews>
  <sheets>
    <sheet name="Таблица к письму" sheetId="1" r:id="rId1"/>
    <sheet name="Ф. 1.1." sheetId="2" r:id="rId2"/>
    <sheet name="Ф. 1.2." sheetId="3" r:id="rId3"/>
    <sheet name="Ф. 2.1." sheetId="4" r:id="rId4"/>
    <sheet name="Ф. 2.2" sheetId="5" r:id="rId5"/>
    <sheet name="Ф.2.3." sheetId="6" r:id="rId6"/>
    <sheet name="Ф. 3.1 " sheetId="7" r:id="rId7"/>
    <sheet name="ф.3.2" sheetId="8" r:id="rId8"/>
    <sheet name="ф. 3.3" sheetId="9" r:id="rId9"/>
    <sheet name="Ф. 4.1." sheetId="10" r:id="rId10"/>
    <sheet name="Ф.4.2 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b">#REF!</definedName>
    <definedName name="\c">#REF!</definedName>
    <definedName name="\d">#REF!</definedName>
    <definedName name="\q">#REF!</definedName>
    <definedName name="\t">#REF!</definedName>
    <definedName name="\v">#REF!</definedName>
    <definedName name="BALEE_FLOAD">#REF!</definedName>
    <definedName name="BALEE_PROT">'[7]Баланс ээ'!$G$22:$J$22,'[7]Баланс ээ'!$G$20:$J$20,'[7]Баланс ээ'!$G$11:$J$18,'[7]Баланс ээ'!$G$24:$J$28</definedName>
    <definedName name="BALM_FLOAD">#REF!</definedName>
    <definedName name="BALM_PROT">'[7]Баланс мощности'!$G$20:$J$20,'[7]Баланс мощности'!$G$22:$J$22,'[7]Баланс мощности'!$G$24:$J$28,'[7]Баланс мощности'!$G$11:$J$18</definedName>
    <definedName name="CompOt">[0]!CompOt</definedName>
    <definedName name="CompRas">[0]!CompRas</definedName>
    <definedName name="CUR_VER">'[8]Заголовок'!$B$21</definedName>
    <definedName name="DaNet">'[9]TEHSHEET'!$D$2:$D$3</definedName>
    <definedName name="DATA">#REF!</definedName>
    <definedName name="DATE">#REF!</definedName>
    <definedName name="dip">'[10]FST5'!$G$149:$G$165,P1_dip,P2_dip,P3_dip,P4_dip</definedName>
    <definedName name="Down_range">#REF!</definedName>
    <definedName name="eso">'[10]FST5'!$G$149:$G$165,P1_eso</definedName>
    <definedName name="ESO_ET">#REF!</definedName>
    <definedName name="ESO_PROT">'[7]ЭСО'!$G$41:$G$43,'[7]ЭСО'!$G$47:$G$50,'[7]ЭСО'!$G$8:$G$9,P1_ESO_PROT</definedName>
    <definedName name="ESOcom">'[7]Справочник'!$B$15:$D$16,'[7]Справочник'!$B$18:$E$18,'[7]Справочник'!$N$22:$Q$22</definedName>
    <definedName name="EXPENSES">'[11]Анализ'!$J$75:$J$81,'[11]Анализ'!$D$131:$J$133,'[11]Анализ'!$D$30:$J$35,P1_EXPENSES</definedName>
    <definedName name="EXPENSES2">'[11]Анализ'!$J$89,P1_EXPENSES2</definedName>
    <definedName name="EXTRA">#REF!,#REF!,#REF!,#REF!</definedName>
    <definedName name="EXTRA2">#REF!,#REF!,#REF!,#REF!</definedName>
    <definedName name="FOR_LOAD">'[12]Анализ'!$E$137:$E$148,'[12]Анализ'!$E$10:$E$14,P1_FOR_LOAD</definedName>
    <definedName name="FUEL">#REF!</definedName>
    <definedName name="GES_DATA">#REF!</definedName>
    <definedName name="GES3_DATA">#REF!</definedName>
    <definedName name="GRES_DATA">#REF!</definedName>
    <definedName name="GRES_LIST">#REF!</definedName>
    <definedName name="gtty">#N/A</definedName>
    <definedName name="H?Org">#REF!</definedName>
    <definedName name="H?Period">#REF!</definedName>
    <definedName name="H?Region">#REF!</definedName>
    <definedName name="INN">#REF!</definedName>
    <definedName name="LABEL">#REF!</definedName>
    <definedName name="LOAD_BTN">#REF!</definedName>
    <definedName name="MO">#REF!</definedName>
    <definedName name="MONTH">#REF!</definedName>
    <definedName name="net">'[10]FST5'!$G$100:$G$116,P1_net</definedName>
    <definedName name="NOM">#REF!</definedName>
    <definedName name="NSRF">#REF!</definedName>
    <definedName name="OKTMO">#REF!</definedName>
    <definedName name="OLE_LINK1" localSheetId="5">'Ф.2.3.'!$A$15</definedName>
    <definedName name="ORG_CODES">#REF!</definedName>
    <definedName name="Org_list">#REF!</definedName>
    <definedName name="ORG_NAMES">#REF!</definedName>
    <definedName name="ORGS">#REF!</definedName>
    <definedName name="OTH_DATA">#REF!</definedName>
    <definedName name="OTH_LIST">#REF!</definedName>
    <definedName name="OTHER">#REF!,#REF!</definedName>
    <definedName name="OTHER2">#REF!,#REF!</definedName>
    <definedName name="P1_dip" hidden="1">'[10]FST5'!$G$167:$G$172,'[10]FST5'!$G$174:$G$175,'[10]FST5'!$G$177:$G$180,'[10]FST5'!$G$182,'[10]FST5'!$G$184:$G$188,'[10]FST5'!$G$190,'[10]FST5'!$G$192:$G$194</definedName>
    <definedName name="P1_eso" hidden="1">'[10]FST5'!$G$167:$G$172,'[10]FST5'!$G$174:$G$175,'[10]FST5'!$G$177:$G$180,'[10]FST5'!$G$182,'[10]FST5'!$G$184:$G$188,'[10]FST5'!$G$190,'[10]FST5'!$G$192:$G$194</definedName>
    <definedName name="P1_ESO_PROT" hidden="1">'[7]ЭСО'!$G$11:$G$12,'[7]ЭСО'!$G$14:$G$15,'[7]ЭСО'!$G$17:$G$21,'[7]ЭСО'!$G$25:$G$25,'[7]ЭСО'!$G$27:$G$29,'[7]ЭСО'!$G$31:$G$32,'[7]ЭСО'!$G$35:$G$36,'[7]ЭСО'!$G$39:$G$39</definedName>
    <definedName name="P1_EXPENSES" hidden="1">'[11]Анализ'!$D$39:$I$85,'[11]Анализ'!#REF!,'[11]Анализ'!$D$89:$I$89,'[11]Анализ'!#REF!,'[11]Анализ'!$J$40:$J$41,'[11]Анализ'!$J$43:$J$47,'[11]Анализ'!$J$51:$J$58,'[11]Анализ'!$J$63:$J$65,'[11]Анализ'!$J$67:$J$73</definedName>
    <definedName name="P1_EXPENSES2" hidden="1">'[11]Анализ'!#REF!,'[11]Анализ'!$J$39:$J$85,'[11]Анализ'!$J$30:$J$35,'[11]Анализ'!$J$131:$J$133,'[11]Анализ'!#REF!,'[11]Анализ'!$H$30:$H$35,'[11]Анализ'!$H$39:$H$85,'[11]Анализ'!#REF!,'[11]Анализ'!$H$89,'[11]Анализ'!#REF!,'[11]Анализ'!$H$131:$H$133</definedName>
    <definedName name="P1_FOR_LOAD" hidden="1">'[12]Анализ'!$E$17:$E$22,'[12]Анализ'!$E$29:$E$35,'[12]Анализ'!$E$41:$E$86,'[12]Анализ'!$E$92:$E$103,'[12]Анализ'!$E$109:$E$117,'[12]Анализ'!$E$123:$E$126,'[12]Анализ'!$E$132</definedName>
    <definedName name="P1_net" hidden="1">'[10]FST5'!$G$118:$G$123,'[10]FST5'!$G$125:$G$126,'[10]FST5'!$G$128:$G$131,'[10]FST5'!$G$133,'[10]FST5'!$G$135:$G$139,'[10]FST5'!$G$141,'[10]FST5'!$G$143:$G$145</definedName>
    <definedName name="P1_prot" hidden="1">'[14]111'!$I$92:$J$93,'[14]111'!$K$90:$O$93,'[14]111'!$P$92:$P$93,'[14]111'!$Q$90:$V$93,'[14]111'!$D$96:$D$101,'[14]111'!$E$98:$E$101,'[14]111'!$H$98:$L$99,'[14]111'!$N$98:$S$99</definedName>
    <definedName name="P1_protect" hidden="1">'[12]Анализ'!#REF!,'[12]Анализ'!$E$139:$E$146,'[12]Анализ'!$E$148,'[12]Анализ'!#REF!,'[12]Анализ'!#REF!,'[12]Анализ'!#REF!,'[12]Анализ'!#REF!</definedName>
    <definedName name="P1_protection">#REF!,#REF!,#REF!,#REF!,#REF!</definedName>
    <definedName name="P1_RANGE4">'[15]Анализ'!$E$51:$E$56,'[15]Анализ'!$E$59:$E$59,'[15]Анализ'!$E$61:$E$65</definedName>
    <definedName name="P1_SBT_PROT" hidden="1">#REF!,#REF!,#REF!,#REF!,#REF!,#REF!,#REF!</definedName>
    <definedName name="P1_SCOPE_16_PRT" hidden="1">'[16]16'!$E$15:$I$16,'[16]16'!$E$18:$I$20,'[16]16'!$E$23:$I$23,'[16]16'!$E$26:$I$26,'[16]16'!$E$29:$I$29,'[16]16'!$E$32:$I$32,'[16]16'!$E$35:$I$35,'[16]16'!$B$34,'[16]16'!$B$37</definedName>
    <definedName name="P1_SCOPE_17_PRT" hidden="1">'[16]17'!$E$13:$H$21,'[16]17'!$J$9:$J$11,'[16]17'!$J$13:$J$21,'[16]17'!$E$24:$H$26,'[16]17'!$E$28:$H$36,'[16]17'!$J$24:$M$26,'[16]17'!$J$28:$M$36,'[16]17'!$E$39:$H$41</definedName>
    <definedName name="P1_SCOPE_4_PRT" hidden="1">'[16]4'!$F$23:$I$23,'[16]4'!$F$25:$I$25,'[16]4'!$F$27:$I$31,'[16]4'!$K$14:$N$20,'[16]4'!$K$23:$N$23,'[16]4'!$K$25:$N$25,'[16]4'!$K$27:$N$31,'[16]4'!$P$14:$S$20,'[16]4'!$P$23:$S$23</definedName>
    <definedName name="P1_SCOPE_5_PRT" hidden="1">'[16]5'!$F$23:$I$23,'[16]5'!$F$25:$I$25,'[16]5'!$F$27:$I$31,'[16]5'!$K$14:$N$21,'[16]5'!$K$23:$N$23,'[16]5'!$K$25:$N$25,'[16]5'!$K$27:$N$31,'[16]5'!$P$14:$S$21,'[16]5'!$P$23:$S$23</definedName>
    <definedName name="P1_scope_all" hidden="1">#REF!,#REF!,#REF!,#REF!,#REF!,#REF!,#REF!,#REF!</definedName>
    <definedName name="P1_SCOPE_CORR" hidden="1">#REF!,#REF!,#REF!,#REF!,#REF!,#REF!,#REF!</definedName>
    <definedName name="P1_SCOPE_F1_PRT" hidden="1">'[16]Ф-1 (для АО-энерго)'!$D$74:$E$84,'[16]Ф-1 (для АО-энерго)'!$D$71:$E$72,'[16]Ф-1 (для АО-энерго)'!$D$66:$E$69,'[16]Ф-1 (для АО-энерго)'!$D$61:$E$64</definedName>
    <definedName name="P1_SCOPE_F2_PRT" hidden="1">'[16]Ф-2 (для АО-энерго)'!$G$56,'[16]Ф-2 (для АО-энерго)'!$E$55:$E$56,'[16]Ф-2 (для АО-энерго)'!$F$55:$G$55,'[16]Ф-2 (для АО-энерго)'!$D$55</definedName>
    <definedName name="P1_SCOPE_FLOAD" hidden="1">'[7]Рег генер'!$F$30:$F$33,'[7]Рег генер'!$F$35:$F$40,'[7]Рег генер'!$F$42:$F$42,'[7]Рег генер'!$F$44:$F$44,'[7]Рег генер'!$F$46:$F$46,'[7]Рег генер'!$F$48:$F$48</definedName>
    <definedName name="P1_SCOPE_FRML" hidden="1">'[7]Рег генер'!$F$18:$F$23,'[7]Рег генер'!$F$25:$F$26,'[7]Рег генер'!$F$28:$F$28,'[7]Рег генер'!$F$30:$F$32,'[7]Рег генер'!$F$35:$F$39,'[7]Рег генер'!$F$42:$F$42</definedName>
    <definedName name="P1_SCOPE_LOAD" hidden="1">'[15]Анализ'!$E$20:$E$27,'[15]Анализ'!$E$34:$E$41,'[15]Анализ'!$E$47:$E$89,'[15]Анализ'!$E$95:$E$106,'[15]Анализ'!$E$112:$E$119,'[15]Анализ'!$E$125:$E$128,'[15]Анализ'!$E$134</definedName>
    <definedName name="P1_SCOPE_PER_PRT" hidden="1">'[16]перекрестка'!$H$15:$H$19,'[16]перекрестка'!$H$21:$H$25,'[16]перекрестка'!$J$14:$J$25,'[16]перекрестка'!$K$15:$K$19,'[16]перекрестка'!$K$21:$K$25</definedName>
    <definedName name="P1_SCOPE_SV_LD" hidden="1">#REF!,#REF!,#REF!,#REF!,#REF!,#REF!,#REF!</definedName>
    <definedName name="P1_SCOPE_SV_LD1" hidden="1">'[16]свод'!$E$70:$M$79,'[16]свод'!$E$81:$M$81,'[16]свод'!$E$83:$M$88,'[16]свод'!$E$90:$M$90,'[16]свод'!$E$92:$M$96,'[16]свод'!$E$98:$M$98,'[16]свод'!$E$101:$M$102</definedName>
    <definedName name="P1_SCOPE_SV_PRT" hidden="1">'[16]свод'!$E$23:$H$26,'[16]свод'!$E$28:$I$29,'[16]свод'!$E$32:$I$36,'[16]свод'!$E$38:$I$40,'[16]свод'!$E$42:$I$53,'[16]свод'!$E$55:$I$56,'[16]свод'!$E$58:$I$63</definedName>
    <definedName name="P1_SET_PROT" hidden="1">'[7]сети'!#REF!,'[7]сети'!$G$41:$T$43,'[7]сети'!$G$39:$T$39,'[7]сети'!$G$35:$T$36,'[7]сети'!$G$31:$T$32,'[7]сети'!$G$27:$T$29,'[7]сети'!$G$25:$T$25</definedName>
    <definedName name="P1_SET_PRT" hidden="1">'[7]сети'!$G$11:$T$12,'[7]сети'!$G$14:$T$15,'[7]сети'!$G$17:$T$21,'[7]сети'!$G$25:$T$25,'[7]сети'!$G$27:$T$29,'[7]сети'!$G$31:$T$32,'[7]сети'!$G$35:$T$36</definedName>
    <definedName name="P1_T0?Data">'[17]Анализ'!$I$24:$I$27,'[17]Анализ'!$I$34:$I$41,'[17]Анализ'!$I$43:$I$65,'[17]Анализ'!$I$68:$I$69,'[17]Анализ'!$I$71:$I$72,'[17]Анализ'!$I$74:$I$75,'[17]Анализ'!$I$77:$I$79</definedName>
    <definedName name="P1_TOTAL">'[15]Анализ'!$E$9:$E$13,'[15]Анализ'!$E$36:$E$41,'[15]Анализ'!$E$48:$E$49</definedName>
    <definedName name="P1_TOTAL1">'[15]Анализ'!$E$9:$E$13,'[15]Анализ'!$E$36:$E$41,'[15]Анализ'!$E$48:$E$49</definedName>
    <definedName name="P2_dip" hidden="1">'[10]FST5'!$G$100:$G$116,'[10]FST5'!$G$118:$G$123,'[10]FST5'!$G$125:$G$126,'[10]FST5'!$G$128:$G$131,'[10]FST5'!$G$133,'[10]FST5'!$G$135:$G$139,'[10]FST5'!$G$141</definedName>
    <definedName name="P2_protect" hidden="1">'[12]Анализ'!#REF!,'[12]Анализ'!#REF!,'[12]Анализ'!#REF!,'[12]Анализ'!#REF!,'[12]Анализ'!$E$31:$E$35,'[12]Анализ'!#REF!,'[12]Анализ'!$E$42:$E$43</definedName>
    <definedName name="P2_RANGE4">'[15]Анализ'!$E$67:$E$69,'[15]Анализ'!$E$71:$E$73,'[15]Анализ'!$E$75:$E$81,'[15]Анализ'!$E$83:$E$89</definedName>
    <definedName name="P2_SCOPE_16_PRT" hidden="1">'[16]16'!$E$38:$I$38,'[16]16'!$E$41:$I$41,'[16]16'!$E$45:$I$47,'[16]16'!$E$49:$I$49,'[16]16'!$E$53:$I$54,'[16]16'!$E$56:$I$57,'[16]16'!$E$59:$I$59,'[16]16'!$E$9:$I$13</definedName>
    <definedName name="P2_SCOPE_4_PRT" hidden="1">'[16]4'!$P$25:$S$25,'[16]4'!$P$27:$S$31,'[16]4'!$U$14:$X$20,'[16]4'!$U$23:$X$23,'[16]4'!$U$25:$X$25,'[16]4'!$U$27:$X$31,'[16]4'!$Z$14:$AC$20,'[16]4'!$Z$23:$AC$23,'[16]4'!$Z$25:$AC$25</definedName>
    <definedName name="P2_SCOPE_5_PRT" hidden="1">'[16]5'!$P$25:$S$25,'[16]5'!$P$27:$S$31,'[16]5'!$U$14:$X$21,'[16]5'!$U$23:$X$23,'[16]5'!$U$25:$X$25,'[16]5'!$U$27:$X$31,'[16]5'!$Z$14:$AC$21,'[16]5'!$Z$23:$AC$23,'[16]5'!$Z$25:$AC$25</definedName>
    <definedName name="P2_SCOPE_CORR" hidden="1">#REF!,#REF!,#REF!,#REF!,#REF!,#REF!,#REF!,#REF!</definedName>
    <definedName name="P2_SCOPE_F1_PRT" hidden="1">'[16]Ф-1 (для АО-энерго)'!$D$56:$E$59,'[16]Ф-1 (для АО-энерго)'!$D$34:$E$50,'[16]Ф-1 (для АО-энерго)'!$D$32:$E$32,'[16]Ф-1 (для АО-энерго)'!$D$23:$E$30</definedName>
    <definedName name="P2_SCOPE_F2_PRT" hidden="1">'[16]Ф-2 (для АО-энерго)'!$D$52:$G$54,'[16]Ф-2 (для АО-энерго)'!$C$21:$E$42,'[16]Ф-2 (для АО-энерго)'!$A$12:$E$12,'[16]Ф-2 (для АО-энерго)'!$C$8:$E$11</definedName>
    <definedName name="P2_SCOPE_PER_PRT" hidden="1">'[16]перекрестка'!$N$14:$N$25,'[16]перекрестка'!$N$27:$N$31,'[16]перекрестка'!$J$27:$K$31,'[16]перекрестка'!$F$27:$H$31,'[16]перекрестка'!$F$33:$H$37</definedName>
    <definedName name="P2_SCOPE_SV_PRT" hidden="1">'[16]свод'!$E$72:$I$79,'[16]свод'!$E$81:$I$81,'[16]свод'!$E$85:$H$88,'[16]свод'!$E$90:$I$90,'[16]свод'!$E$107:$I$112,'[16]свод'!$E$114:$I$117,'[16]свод'!$E$124:$H$127</definedName>
    <definedName name="P2_TOTAL">'[15]Анализ'!$E$51:$E$56,'[15]Анализ'!$E$59:$E$59,'[15]Анализ'!$E$61:$E$65</definedName>
    <definedName name="P2_TOTAL1">'[15]Анализ'!$E$51:$E$56,'[15]Анализ'!$E$59:$E$59,'[15]Анализ'!$E$61:$E$65</definedName>
    <definedName name="P3_dip" hidden="1">'[10]FST5'!$G$143:$G$145,'[10]FST5'!$G$214:$G$217,'[10]FST5'!$G$219:$G$224,'[10]FST5'!$G$226,'[10]FST5'!$G$228,'[10]FST5'!$G$230,'[10]FST5'!$G$232,'[10]FST5'!$G$197:$G$212</definedName>
    <definedName name="P3_protect" hidden="1">'[12]Анализ'!#REF!,'[12]Анализ'!$E$45:$E$48,'[12]Анализ'!#REF!,'[12]Анализ'!$E$51:$E$54,'[12]Анализ'!#REF!,'[12]Анализ'!$E$56:$E$58,'[12]Анализ'!#REF!</definedName>
    <definedName name="P3_SCOPE_F1_PRT" hidden="1">'[16]Ф-1 (для АО-энерго)'!$E$16:$E$17,'[16]Ф-1 (для АО-энерго)'!$C$4:$D$4,'[16]Ф-1 (для АО-энерго)'!$C$7:$E$10,'[16]Ф-1 (для АО-энерго)'!$A$11:$E$11</definedName>
    <definedName name="P3_SCOPE_PER_PRT" hidden="1">'[16]перекрестка'!$J$33:$K$37,'[16]перекрестка'!$N$33:$N$37,'[16]перекрестка'!$F$39:$H$43,'[16]перекрестка'!$J$39:$K$43,'[16]перекрестка'!$N$39:$N$43</definedName>
    <definedName name="P3_SCOPE_SV_PRT" hidden="1">'[16]свод'!$D$135:$G$135,'[16]свод'!$I$135:$I$140,'[16]свод'!$H$137:$H$140,'[16]свод'!$D$138:$G$140,'[16]свод'!$E$15:$I$16,'[16]свод'!$E$120:$I$121,'[16]свод'!$E$18:$I$19</definedName>
    <definedName name="P3_TOTAL">'[15]Анализ'!$E$67:$E$69,'[15]Анализ'!$E$71:$E$73,'[15]Анализ'!$E$75:$E$81,'[15]Анализ'!$E$83:$E$89</definedName>
    <definedName name="P3_TOTAL1">'[15]Анализ'!$E$67:$E$69,'[15]Анализ'!$E$71:$E$73,'[15]Анализ'!$E$75:$E$81,'[15]Анализ'!$E$83:$E$89</definedName>
    <definedName name="P4_dip" hidden="1">'[10]FST5'!$G$70:$G$75,'[10]FST5'!$G$77:$G$78,'[10]FST5'!$G$80:$G$83,'[10]FST5'!$G$85,'[10]FST5'!$G$87:$G$91,'[10]FST5'!$G$93,'[10]FST5'!$G$95:$G$97,'[10]FST5'!$G$52:$G$68</definedName>
    <definedName name="P4_protect" hidden="1">'[12]Анализ'!$E$60:$E$62,'[12]Анализ'!#REF!,'[12]Анализ'!$E$64:$E$70,'[12]Анализ'!#REF!,'[12]Анализ'!$E$72:$E$76,'[12]Анализ'!#REF!,'[12]Анализ'!$E$78:$E$79</definedName>
    <definedName name="P4_SCOPE_F1_PRT" hidden="1">'[16]Ф-1 (для АО-энерго)'!$C$13:$E$13,'[16]Ф-1 (для АО-энерго)'!$A$14:$E$14,'[16]Ф-1 (для АО-энерго)'!$C$23:$C$50,'[16]Ф-1 (для АО-энерго)'!$C$54:$C$95</definedName>
    <definedName name="P4_SCOPE_PER_PRT" hidden="1">'[16]перекрестка'!$F$45:$H$49,'[16]перекрестка'!$J$45:$K$49,'[16]перекрестка'!$N$45:$N$49,'[16]перекрестка'!$F$53:$G$64,'[16]перекрестка'!$H$54:$H$58</definedName>
    <definedName name="P4_TOTAL">'[15]Анализ'!$E$100:$E$106,'[15]Анализ'!$E$96:$E$98,'[15]Анализ'!$E$114:$E$119</definedName>
    <definedName name="P4_TOTAL1">'[15]Анализ'!$E$100:$E$106,'[15]Анализ'!$E$96:$E$98,'[15]Анализ'!$E$114:$E$119</definedName>
    <definedName name="P5_protect" hidden="1">'[12]Анализ'!#REF!,'[12]Анализ'!$E$81:$E$86,'[12]Анализ'!#REF!,'[12]Анализ'!$E$93:$E$95,'[12]Анализ'!#REF!,'[12]Анализ'!$E$97:$E$103,'[12]Анализ'!#REF!</definedName>
    <definedName name="P5_SCOPE_PER_PRT" hidden="1">'[16]перекрестка'!$H$60:$H$64,'[16]перекрестка'!$J$53:$J$64,'[16]перекрестка'!$K$54:$K$58,'[16]перекрестка'!$K$60:$K$64,'[16]перекрестка'!$N$53:$N$64</definedName>
    <definedName name="P5_TOTAL">'[15]Анализ'!$E$125:$E$128,'[15]Анализ'!$E$144:$E$144,'[15]Анализ'!$E$141:$E$142,'[15]Анализ'!$D$2:$E$2,'[15]Анализ'!$F$16</definedName>
    <definedName name="P5_TOTAL1">'[15]Анализ'!$E$125:$E$128,'[15]Анализ'!$E$144:$E$144,'[15]Анализ'!$E$141:$E$142,'[15]Анализ'!$D$2:$E$2,'[15]Анализ'!$F$16</definedName>
    <definedName name="P6_protect" hidden="1">'[12]Анализ'!$E$111:$E$116,'[12]Анализ'!#REF!,'[12]Анализ'!$E$123:$E$126,'[12]Анализ'!$D$3:$D$3,'[12]Анализ'!#REF!,P1_protect,P2_protect,P3_protect</definedName>
    <definedName name="P6_SCOPE_PER_PRT" hidden="1">'[16]перекрестка'!$F$66:$H$70,'[16]перекрестка'!$J$66:$K$70,'[16]перекрестка'!$N$66:$N$70,'[16]перекрестка'!$F$72:$H$76,'[16]перекрестка'!$J$72:$K$76</definedName>
    <definedName name="P6_T2.1?Protection">P1_T2.1?Protection</definedName>
    <definedName name="P6_TOTAL1">'[15]Анализ'!$G$34:$G$41,'[15]Анализ'!$G$47:$G$89,'[15]Анализ'!$G$95:$G$106,'[15]Анализ'!$G$112:$G$119,'[15]Анализ'!$G$125:$G$128,'[15]Анализ'!$G$134,'[15]Анализ'!$G$141:$G$144</definedName>
    <definedName name="P7_SCOPE_PER_PRT" hidden="1">'[16]перекрестка'!$N$72:$N$76,'[16]перекрестка'!$F$78:$H$82,'[16]перекрестка'!$J$78:$K$82,'[16]перекрестка'!$N$78:$N$82,'[16]перекрестка'!$F$84:$H$88</definedName>
    <definedName name="P8_SCOPE_PER_PRT" hidden="1">'[16]перекрестка'!$J$84:$K$88,'[16]перекрестка'!$N$84:$N$88,'[16]перекрестка'!$F$14:$G$25,P1_SCOPE_PER_PRT,P2_SCOPE_PER_PRT,P3_SCOPE_PER_PRT,P4_SCOPE_PER_PRT</definedName>
    <definedName name="PER_ET">#REF!</definedName>
    <definedName name="POTR_NREG">#REF!</definedName>
    <definedName name="PR1">'[18]Прил 1'!#REF!</definedName>
    <definedName name="PROFIT">#REF!,#REF!</definedName>
    <definedName name="PROFITS">'[11]Анализ'!$J$112,'[11]Анализ'!$J$102:$J$106,'[11]Анализ'!$J$107,'[11]Анализ'!$D$102:$I$114</definedName>
    <definedName name="PROFITS2">#REF!,#REF!,#REF!,#REF!</definedName>
    <definedName name="prot">'[14]111'!$F$100:$S$101,'[14]111'!$H$103:$L$104,'[14]111'!$H$90:$H$93,P1_prot</definedName>
    <definedName name="protect">P4_protect,P5_protect,P6_protect</definedName>
    <definedName name="protection">#REF!,P1_protection</definedName>
    <definedName name="range1">#REF!</definedName>
    <definedName name="range2">#REF!</definedName>
    <definedName name="range3">#REF!</definedName>
    <definedName name="RANGE4">'[15]Анализ'!$E$48:$E$49,P1_RANGE4,P2_RANGE4</definedName>
    <definedName name="RANGE5">'[15]Анализ'!$E$100:$E$106,'[15]Анализ'!$E$96:$E$98</definedName>
    <definedName name="RANGE8">'[15]Анализ'!$E$144:$E$144,'[15]Анализ'!$E$141:$E$142</definedName>
    <definedName name="REG">'[19]TEHSHEET'!$B$2:$B$86</definedName>
    <definedName name="REG_ET">#REF!</definedName>
    <definedName name="REG_PROT">'[7]regs'!$H$18:$H$23,'[7]regs'!$H$25:$H$26,'[7]regs'!$H$28:$H$28,'[7]regs'!$H$30:$H$32,'[7]regs'!$H$35:$H$39,'[7]regs'!$H$46:$H$46,'[7]regs'!$H$13:$H$16</definedName>
    <definedName name="REGcom">#REF!</definedName>
    <definedName name="REGION">'[18]Лист1'!$B$3:$B$91</definedName>
    <definedName name="REGUL">#REF!</definedName>
    <definedName name="rgk">'[10]FST5'!$G$214:$G$217,'[10]FST5'!$G$219:$G$224,'[10]FST5'!$G$226,'[10]FST5'!$G$228,'[10]FST5'!$G$230,'[10]FST5'!$G$232,'[10]FST5'!$G$197:$G$212</definedName>
    <definedName name="SAVE_BTN">#REF!</definedName>
    <definedName name="SBT_ET">#REF!</definedName>
    <definedName name="SBT_PROT">#REF!,#REF!,#REF!,#REF!,P1_SBT_PROT</definedName>
    <definedName name="SBTcom">'[7]Справочник'!$B$15:$D$16,'[7]Справочник'!$B$18:$E$18</definedName>
    <definedName name="sbyt">'[10]FST5'!$G$70:$G$75,'[10]FST5'!$G$77:$G$78,'[10]FST5'!$G$80:$G$83,'[10]FST5'!$G$85,'[10]FST5'!$G$87:$G$91,'[10]FST5'!$G$93,'[10]FST5'!$G$95:$G$97,'[10]FST5'!$G$52:$G$68</definedName>
    <definedName name="scope">#REF!</definedName>
    <definedName name="SCOPE_16_PRT">P1_SCOPE_16_PRT,P2_SCOPE_16_PRT</definedName>
    <definedName name="SCOPE_17.1_PRT">'[16]17.1'!$D$14:$F$17,'[16]17.1'!$D$19:$F$22,'[16]17.1'!$I$9:$I$12,'[16]17.1'!$I$14:$I$17,'[16]17.1'!$I$19:$I$22,'[16]17.1'!$D$9:$F$12</definedName>
    <definedName name="SCOPE_17_PRT">'[16]17'!$J$39:$M$41,'[16]17'!$E$43:$H$51,'[16]17'!$J$43:$M$51,'[16]17'!$E$54:$H$56,'[16]17'!$E$58:$H$66,'[16]17'!$E$69:$M$81,'[16]17'!$E$9:$H$11,P1_SCOPE_17_PRT</definedName>
    <definedName name="SCOPE_2">#REF!</definedName>
    <definedName name="SCOPE_24_LD">'[16]24'!$E$8:$J$47,'[16]24'!$E$49:$J$66</definedName>
    <definedName name="SCOPE_24_PRT">'[16]24'!$E$41:$I$41,'[16]24'!$E$34:$I$34,'[16]24'!$E$36:$I$36,'[16]24'!$E$43:$I$43</definedName>
    <definedName name="SCOPE_25_PRT">'[16]25'!$E$20:$I$20,'[16]25'!$E$34:$I$34,'[16]25'!$E$41:$I$41,'[16]25'!$E$8:$I$10</definedName>
    <definedName name="SCOPE_4_PRT">'[16]4'!$Z$27:$AC$31,'[16]4'!$F$14:$I$20,P1_SCOPE_4_PRT,P2_SCOPE_4_PRT</definedName>
    <definedName name="SCOPE_5_PRT">'[16]5'!$Z$27:$AC$31,'[16]5'!$F$14:$I$21,P1_SCOPE_5_PRT,P2_SCOPE_5_PRT</definedName>
    <definedName name="scope_all">#REF!,#REF!,#REF!,#REF!,P1_scope_all</definedName>
    <definedName name="SCOPE_CORR">#REF!,#REF!,#REF!,#REF!,#REF!,P1_SCOPE_CORR,P2_SCOPE_CORR</definedName>
    <definedName name="SCOPE_CPR">#REF!</definedName>
    <definedName name="SCOPE_ESOLD">#REF!</definedName>
    <definedName name="SCOPE_ETALON2">#REF!</definedName>
    <definedName name="SCOPE_F1_PRT">'[16]Ф-1 (для АО-энерго)'!$D$86:$E$95,P1_SCOPE_F1_PRT,P2_SCOPE_F1_PRT,P3_SCOPE_F1_PRT,P4_SCOPE_F1_PRT</definedName>
    <definedName name="SCOPE_F2_PRT">'[16]Ф-2 (для АО-энерго)'!$C$5:$D$5,'[16]Ф-2 (для АО-энерго)'!$C$52:$C$57,'[16]Ф-2 (для АО-энерго)'!$D$57:$G$57,P1_SCOPE_F2_PRT,P2_SCOPE_F2_PRT</definedName>
    <definedName name="SCOPE_FLOAD">'[7]Рег генер'!$F$13:$F$28,P1_SCOPE_FLOAD</definedName>
    <definedName name="SCOPE_FORM46_EE1">#REF!</definedName>
    <definedName name="SCOPE_FORM46_EE1_ZAG_KOD">#REF!</definedName>
    <definedName name="SCOPE_FORM46_EE1_ZAG_NAME">#REF!</definedName>
    <definedName name="SCOPE_FRML">'[7]Рег генер'!$F$46:$F$46,'[7]Рег генер'!$F$13:$F$16,P1_SCOPE_FRML</definedName>
    <definedName name="SCOPE_FRML1">#REF!</definedName>
    <definedName name="SCOPE_FRML2">#REF!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'[20]Стоимость ЭЭ'!$G$111:$AN$113,'[20]Стоимость ЭЭ'!$G$93:$AN$95,'[20]Стоимость ЭЭ'!$G$51:$AN$53</definedName>
    <definedName name="SCOPE_MO">'[21]Справочники'!$K$6:$K$742,'[21]Справочники'!#REF!</definedName>
    <definedName name="SCOPE_MUPS">'[21]Свод'!#REF!,'[21]Свод'!#REF!</definedName>
    <definedName name="SCOPE_MUPS_NAMES">'[21]Свод'!#REF!,'[21]Свод'!#REF!</definedName>
    <definedName name="SCOPE_NALOG">'[22]Справочники'!$R$3:$R$4</definedName>
    <definedName name="SCOPE_ORE">#REF!</definedName>
    <definedName name="SCOPE_OUTD">'[10]FST5'!$G$23:$G$30,'[10]FST5'!$G$32:$G$35,'[10]FST5'!$G$37,'[10]FST5'!$G$39:$G$45,'[10]FST5'!$G$47,'[10]FST5'!$G$49,'[10]FST5'!$G$5:$G$21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'[23]TEHSHEET'!$M$5:$M$93</definedName>
    <definedName name="SCOPE_REGLD">#REF!</definedName>
    <definedName name="SCOPE_RG">#REF!</definedName>
    <definedName name="SCOPE_SBTLD">#REF!</definedName>
    <definedName name="SCOPE_SETLD">#REF!</definedName>
    <definedName name="SCOPE_SPR_PRT">'[16]Справочники'!$D$21:$J$22,'[16]Справочники'!$E$13:$I$14,'[16]Справочники'!$F$27:$H$28</definedName>
    <definedName name="SCOPE_SS">#REF!,#REF!,#REF!,#REF!,#REF!,#REF!</definedName>
    <definedName name="SCOPE_SS2">#REF!</definedName>
    <definedName name="SCOPE_SV_LD1">'[16]свод'!$E$104:$M$104,'[16]свод'!$E$106:$M$117,'[16]свод'!$E$120:$M$121,'[16]свод'!$E$123:$M$127,'[16]свод'!$E$10:$M$68,P1_SCOPE_SV_LD1</definedName>
    <definedName name="SCOPE_SV_PRT">P1_SCOPE_SV_PRT,P2_SCOPE_SV_PRT,P3_SCOPE_SV_PRT</definedName>
    <definedName name="SCOPE_SVOD">'[7]Свод'!$J$45,'[7]Свод'!$D$5:$J$42</definedName>
    <definedName name="SCOPE_TP">'[10]FST5'!$L$12:$L$23,'[10]FST5'!$L$5:$L$8</definedName>
    <definedName name="scope1">#REF!</definedName>
    <definedName name="scope2">#REF!</definedName>
    <definedName name="SET_ET">#REF!</definedName>
    <definedName name="SET_PROT">'[7]сети'!$G$17:$T$21,'[7]сети'!$G$14:$T$15,'[7]сети'!$G$11:$T$12,'[7]сети'!$G$8:$T$9,'[7]сети'!$G$47:$T$50,P1_SET_PROT</definedName>
    <definedName name="SET_PRT">'[7]сети'!$G$39:$T$39,'[7]сети'!$G$41:$T$43,'[7]сети'!$G$47:$T$50,'[7]сети'!$G$8:$T$9,P1_SET_PRT</definedName>
    <definedName name="SETcom">'[7]Справочник'!$B$15:$D$16,'[7]Справочник'!$B$18:$E$18,'[7]Справочник'!#REF!</definedName>
    <definedName name="Sheet2?prefix?">"H"</definedName>
    <definedName name="SPR_GES_ET">#REF!</definedName>
    <definedName name="SPR_GRES_ET">#REF!</definedName>
    <definedName name="SPR_OTH_ET">#REF!</definedName>
    <definedName name="SPR_PROT">'[7]Справочники'!#REF!,'[7]Справочники'!#REF!</definedName>
    <definedName name="SPR_TES_ET">#REF!</definedName>
    <definedName name="SPRAV_PROT">'[21]Справочники'!$E$6,'[21]Справочники'!$D$11:$D$902,'[21]Справочники'!$E$3</definedName>
    <definedName name="sq">#REF!</definedName>
    <definedName name="sub_22002" localSheetId="4">'Ф. 2.2'!$A$8</definedName>
    <definedName name="sub_22005" localSheetId="4">'Ф. 2.2'!$A$16</definedName>
    <definedName name="sub_22006" localSheetId="4">'Ф. 2.2'!$A$19</definedName>
    <definedName name="sub_22007" localSheetId="4">'Ф. 2.2'!$A$25</definedName>
    <definedName name="T0?Data">'[17]Анализ'!$I$14:$I$18,P1_T0?Data</definedName>
    <definedName name="T10?Data">P1_T10?Data</definedName>
    <definedName name="T2.1?Protection">P6_T2.1?Protection</definedName>
    <definedName name="T2?Data">'[24]2'!$C$54:$G$56,'[24]2'!$C$6:$G$52</definedName>
    <definedName name="T2?Protection">P1_T2?Protection,P2_T2?Protection</definedName>
    <definedName name="T2_DiapProt">P1_T2_DiapProt,P2_T2_DiapProt</definedName>
    <definedName name="T2_Protect">'[24]2'!$C$15:$G$16,'[24]2'!$C$18:$G$22,'[24]2'!$C$25:$G$28,'[24]2'!$C$30:$G$32,'[24]2'!$C$34:$G$40,'[24]2'!$C$42:$G$48,'[24]2'!$C$54:$G$56,'[24]2'!$C$9:$G$13</definedName>
    <definedName name="T25?Data">P1_T25?Data,P2_T25?Data</definedName>
    <definedName name="T4?axis?R?ВРАС">'[24]3'!$C$10:$G$11,'[24]3'!$C$29:$G$30,'[24]3'!$C$37:$G$38,'[24]3'!$C$21:$G$22</definedName>
    <definedName name="T4?axis?R?ВРАС?">'[24]3'!$B$10:$B$11,'[24]3'!$B$29:$B$30,'[24]3'!$B$37:$B$38,'[24]3'!$B$21:$B$22</definedName>
    <definedName name="T4?Data">'[24]3'!$C$14:$G$19,'[24]3'!$C$21:$G$22,'[24]3'!$C$25:$G$27,'[24]3'!$C$29:$G$30,'[24]3'!$C$33:$G$35,'[24]3'!$C$37:$G$38,'[24]3'!$C$6:$G$8,'[24]3'!$C$10:$G$11</definedName>
    <definedName name="T4_Protect">'[24]3'!$B$10:$G$11,'[24]3'!$C$15:$G$18,'[24]3'!$B$21:$G$22,'[24]3'!$C$26:$G$26,'[24]3'!$B$29:$G$30,'[24]3'!$C$34:$G$34,'[24]3'!$B$37:$G$38,'[24]3'!$C$7:$G$7</definedName>
    <definedName name="T5_Protect">'[24]4'!$C$18:$G$18,'[24]4'!$C$6:$G$16</definedName>
    <definedName name="T6?Data">'[24]5'!$C$6:$C$9,'[24]5'!$D$6:$E$10,'[24]5'!$B$6:$B$10</definedName>
    <definedName name="T6?unit?ММКБ">'[24]5'!$D$6:$D$10,'[24]5'!$B$6:$B$10</definedName>
    <definedName name="T8?axis?R?ВОБР">'[24]6'!$C$11:$R$14,'[24]6'!$C$9:$R$9</definedName>
    <definedName name="T8?axis?R?ВОБР?">'[24]6'!$B$11:$B$14,'[24]6'!$B$9</definedName>
    <definedName name="T8?Data">'[24]6'!$C$11:$R$14,'[24]6'!$C$9:$R$9</definedName>
    <definedName name="Table">#REF!</definedName>
    <definedName name="TARIFF">#REF!,#REF!</definedName>
    <definedName name="TARIFF2">'[12]Анализ'!#REF!</definedName>
    <definedName name="TARIFF3">#REF!</definedName>
    <definedName name="TARIFFS">'[11]Анализ'!$D$16:$E$22,'[11]Анализ'!$H$16:$H$22</definedName>
    <definedName name="TES_DATA">#REF!</definedName>
    <definedName name="TOTAL">P1_TOTAL,P2_TOTAL,P3_TOTAL,P4_TOTAL,P5_TOTAL</definedName>
    <definedName name="TOTAL1">'[15]Анализ'!$G$151:$G$154,P1_TOTAL1,P2_TOTAL1,P3_TOTAL1,P4_TOTAL1,P5_TOTAL1,P6_TOTAL1</definedName>
    <definedName name="TTT">#REF!</definedName>
    <definedName name="UPDATE_BTN">#REF!</definedName>
    <definedName name="VDOC">#REF!</definedName>
    <definedName name="VOLUMES">#REF!</definedName>
    <definedName name="VOLUMES2">#REF!,#REF!</definedName>
    <definedName name="Year">#REF!</definedName>
    <definedName name="Z_672D98DF_1206_44C7_A11C_90DB52448E26_.wvu.PrintArea" hidden="1">#REF!</definedName>
    <definedName name="Z_672D98DF_1206_44C7_A11C_90DB52448E26_.wvu.Rows" hidden="1">#REF!</definedName>
    <definedName name="ZERO">#REF!</definedName>
    <definedName name="А00060">'[27]Март2006.23-1'!#REF!</definedName>
    <definedName name="А1">#REF!</definedName>
    <definedName name="А60">'[27]Март2006.23-1'!#REF!</definedName>
    <definedName name="а61">'[28]Март2006.23-1'!#REF!</definedName>
    <definedName name="БС">'[25]Справочники'!$A$4:$A$6</definedName>
    <definedName name="вит">#REF!</definedName>
    <definedName name="ддд">#REF!</definedName>
    <definedName name="ДРУГОЕ">'[26]Справочники'!$A$26:$A$28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">#REF!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_xlnm.Print_Area" localSheetId="1">'Ф. 1.1.'!$A$1:$D$24</definedName>
    <definedName name="_xlnm.Print_Area" localSheetId="9">'Ф. 4.1.'!#REF!</definedName>
    <definedName name="_xlnm.Print_Area" localSheetId="10">'Ф.4.2 '!#REF!</definedName>
    <definedName name="ОРГ">#REF!</definedName>
    <definedName name="ОРГАНИЗАЦИЯ">#REF!</definedName>
    <definedName name="ПЭ">'[26]Справочники'!$A$10:$A$12</definedName>
    <definedName name="РГК">'[26]Справочники'!$A$4:$A$4</definedName>
    <definedName name="УГОЛЬ">'[26]Справочники'!$A$19:$A$21</definedName>
    <definedName name="форма">#REF!</definedName>
    <definedName name="ФОРМА1">#REF!</definedName>
    <definedName name="цена">'[29]4.элэн'!#REF!</definedName>
  </definedNames>
  <calcPr fullCalcOnLoad="1"/>
</workbook>
</file>

<file path=xl/sharedStrings.xml><?xml version="1.0" encoding="utf-8"?>
<sst xmlns="http://schemas.openxmlformats.org/spreadsheetml/2006/main" count="300" uniqueCount="148">
  <si>
    <t>Наименование электросетевой организации</t>
  </si>
  <si>
    <t>№</t>
  </si>
  <si>
    <t>Обосновывающие данные для расчёта*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</si>
  <si>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</si>
  <si>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организации, шт.</t>
  </si>
  <si>
    <t>Оперативный журнал</t>
  </si>
  <si>
    <t>Т пр</t>
  </si>
  <si>
    <t>Форма 1.2 - Расчет показателя средней продолжительности прекращений передачи электрической энергии</t>
  </si>
  <si>
    <t>Суммарная продолжительность прекращений передачи электрической энергии, час (Т пр)</t>
  </si>
  <si>
    <t>Показатель средней продолжительности прекращений передачи электрической энергии (П п)</t>
  </si>
  <si>
    <t xml:space="preserve"> Наименование территориальной сетевой организации</t>
  </si>
  <si>
    <t>Наименование параметра (критерия), характеризующего индикатор</t>
  </si>
  <si>
    <t>Значение</t>
  </si>
  <si>
    <t>Ф/П*100, %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</si>
  <si>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</si>
  <si>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</si>
  <si>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</si>
  <si>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</si>
  <si>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</si>
  <si>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>1.2. Количество утвержденных терр. сетевой организацией в установленном порядке организационно- распорядительных докум-в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</si>
  <si>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</si>
  <si>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потреб-й услуг, шт.</t>
  </si>
  <si>
    <t>б) наличие положения о деятельности структурного подразделения по работе с заявителями и потребителями услуг</t>
  </si>
  <si>
    <t>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</si>
  <si>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</si>
  <si>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</si>
  <si>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</si>
  <si>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</si>
  <si>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 номера для приема обращений потребителей услуг</t>
  </si>
  <si>
    <t>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</si>
  <si>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</t>
  </si>
  <si>
    <t>2.3. Наличие системы автоинформирования потребителей услуг по телефону, предназначенной для доведения до них типовой информации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</si>
  <si>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</si>
  <si>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</t>
  </si>
  <si>
    <t>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</si>
  <si>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</si>
  <si>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</si>
  <si>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</si>
  <si>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</si>
  <si>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</si>
  <si>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</si>
  <si>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информативности</t>
  </si>
  <si>
    <t>Наименование территориальной сетевой организации</t>
  </si>
  <si>
    <t>Наименование параметра (показателя), характеризующего индикатор</t>
  </si>
  <si>
    <t>Ф/П*100,%</t>
  </si>
  <si>
    <t>Зависимость</t>
  </si>
  <si>
    <t>Оценочный балл</t>
  </si>
  <si>
    <t>1. Соблюдение сроков по процедурам взаимодействия с потребителями услуг (заявителями) - всего,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</si>
  <si>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</si>
  <si>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</si>
  <si>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</si>
  <si>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</si>
  <si>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</si>
  <si>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</si>
  <si>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</si>
  <si>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</si>
  <si>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процедуры, согласования с потребителями услуг графиков вывода электросетевого оборудования в ремонт и (или) из эксплуатации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</si>
  <si>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</si>
  <si>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</si>
  <si>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</si>
  <si>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исполнительности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</si>
  <si>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</si>
  <si>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</si>
  <si>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</si>
  <si>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</si>
  <si>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</si>
  <si>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</si>
  <si>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</si>
  <si>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</si>
  <si>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</si>
  <si>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</si>
  <si>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</si>
  <si>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</si>
  <si>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</si>
  <si>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</si>
  <si>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</si>
  <si>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</si>
  <si>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</si>
  <si>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результативность обратной связи</t>
  </si>
  <si>
    <t xml:space="preserve">2.3. Количество обращений, связанных с неудовлетворительностью принятыми мерами, указанными в п. 2.2. настоящей формы, поступивших от потребителей услуг в течение 30 рабочих дней после завершения мероприятий. Указанных в п. 2.2. , в процентах от общего количества поступивших обращений </t>
  </si>
  <si>
    <t>в) системы автоинформирования, шт. на 1000 потребителей услуг</t>
  </si>
  <si>
    <t>N пп</t>
  </si>
  <si>
    <t>Наименование</t>
  </si>
  <si>
    <t>Число, шт.</t>
  </si>
  <si>
    <t>1.</t>
  </si>
  <si>
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</t>
  </si>
  <si>
    <t>2.</t>
  </si>
  <si>
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</t>
  </si>
  <si>
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</t>
  </si>
  <si>
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</si>
  <si>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РФ в части оказания услуг по технологическому присоединению в соответствующем расчетном периоде, шт.</t>
  </si>
  <si>
    <t xml:space="preserve">Общее число заявок на технологическое присоединение к сети, поданных заявителями в соответствующий расчетный период, в десятках шт. </t>
  </si>
  <si>
    <t>N</t>
  </si>
  <si>
    <t>Наименование показателя</t>
  </si>
  <si>
    <t>N формулы Методических указаний</t>
  </si>
  <si>
    <t>Показатель средней продолжительности прекращений передачи электрической энергии,   П_п</t>
  </si>
  <si>
    <t>(1)</t>
  </si>
  <si>
    <t>Показатель уровня качества осуществляемого технологического присоединения,  П_тпр</t>
  </si>
  <si>
    <t>(2.1)</t>
  </si>
  <si>
    <t>3.</t>
  </si>
  <si>
    <t>Показатель уровня качества обслуживания потребителей услуг территориальными сетевыми организациями, П_тсо</t>
  </si>
  <si>
    <t>(3.2)</t>
  </si>
  <si>
    <t>4.</t>
  </si>
  <si>
    <t>Плановое значение показателя П_п, П(пл)_п</t>
  </si>
  <si>
    <t>(4), (4.1)</t>
  </si>
  <si>
    <t>5.</t>
  </si>
  <si>
    <t>Плановое значение показателя П_тпр, П(пл)_тпр</t>
  </si>
  <si>
    <t>6.</t>
  </si>
  <si>
    <t>Плановое значение показателя П_тсо, П(пл)_тсо</t>
  </si>
  <si>
    <t>7.</t>
  </si>
  <si>
    <t>Оценка достижения показателя уровня надежности оказываемых услуг, К_над</t>
  </si>
  <si>
    <t xml:space="preserve">п. 5.1 </t>
  </si>
  <si>
    <t>8.</t>
  </si>
  <si>
    <t>Оценка достижения показателя уровня качества оказываемых услуг, К_кач (организации по управлению единой национальной (общероссийской) электрической сетью)</t>
  </si>
  <si>
    <t>9.</t>
  </si>
  <si>
    <t>Оценка достижения показателя уровня качества оказываемых услуг, К_кач1 (для территориальной сетевой организации)</t>
  </si>
  <si>
    <t>10.</t>
  </si>
  <si>
    <t>Оценка достижения показателя уровня качества оказываемых услуг, К_кач2 (для территориальной сетевой организации)</t>
  </si>
  <si>
    <t>N формулы Методических указаний</t>
  </si>
  <si>
    <t>1. коэффициент значимости показателя уровня надежности оказываемых услуг, альфа</t>
  </si>
  <si>
    <t>2. коэффициент значимости показателя уровня качества оказываемых услуг, бета</t>
  </si>
  <si>
    <t>3. коэффициент значимости показателя уровня качества оказываемых услуг, бета1</t>
  </si>
  <si>
    <t>4. коэффициент значимости показателя уровня качества оказываемых услуг, бета2</t>
  </si>
  <si>
    <t>5. оценка достижения показателя уровня надежности оказываемых услуг, К_над</t>
  </si>
  <si>
    <t>6. оценка достижения показателя уровня качества оказываемых услуг, К_кач</t>
  </si>
  <si>
    <t>7. оценка достижения показателя уровня качества оказываемых услуг, К_кач1</t>
  </si>
  <si>
    <t>8. оценка достижения показателя уровня качества оказываемых услуг, К_кач2</t>
  </si>
  <si>
    <t>9. обобщенный показатель уровня надежности и качества оказываемых услуг, Коб</t>
  </si>
  <si>
    <t>Плановые значения на долгосрочный период регулирования</t>
  </si>
  <si>
    <t>Показатель средней продолжительности прекращений  передачи электрической энергии (Пп)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</si>
  <si>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</si>
  <si>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</si>
  <si>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t>Форма 1.1 - Журнал учёта текущей информации о прекращении передачи электрической энергии для потребителей  услуг электросетевой организации за 2014 год</t>
  </si>
  <si>
    <t>ОАО "Кисловодская сетевая компания"</t>
  </si>
  <si>
    <t>факт 2014 г.</t>
  </si>
  <si>
    <t>Форма 2.1 - Расчет значения индикатора информативности  на 2014г</t>
  </si>
  <si>
    <r>
      <t xml:space="preserve">Максимальное за расчетный период  </t>
    </r>
    <r>
      <rPr>
        <b/>
        <sz val="12"/>
        <rFont val="Times New Roman"/>
        <family val="1"/>
      </rPr>
      <t>2014 г</t>
    </r>
    <r>
      <rPr>
        <sz val="12"/>
        <rFont val="Times New Roman"/>
        <family val="1"/>
      </rPr>
      <t xml:space="preserve"> число точек присоединения, (N тп)</t>
    </r>
  </si>
  <si>
    <t>Форма 2.2. - Расчет значения индикатора исполнительности за 2014 г.</t>
  </si>
  <si>
    <t>Форма 2.3 - Расчет значения индикатора результативности обратной связи за 2014г</t>
  </si>
  <si>
    <t xml:space="preserve">Форма 3.1. - Отчетные  данные  для расчета значения  показателя  качества рассмотрения  заявок на технологическое присоединение к  сети  в  период 2014 г.
</t>
  </si>
  <si>
    <t xml:space="preserve">Форма 3.2. - Отчетные  данные  для расчета значения  показателя  качества исполнения  договоров об  осуществлении  технологического  присоединения заявителей к сети, в период 2014 г.
</t>
  </si>
  <si>
    <t xml:space="preserve">Форма 3.3. - Отчетные  данные для расчета значения показателя  соблюдения
антимонопольного  законодательства  при   технологическом  присоединении
заявителей к электрическим сетям сетевой организации, в период  2014 г.
</t>
  </si>
  <si>
    <t>Форма 4.1 - Показатели уровня надежности и уровня качества оказываемых услуг электросетевой организации  за 2014г</t>
  </si>
  <si>
    <t>Форма 4.2. Расчет обобщенного показателя уровня надежности и качества оказываемых услуг за 2014г</t>
  </si>
  <si>
    <r>
      <t xml:space="preserve">фактическое (Ф) </t>
    </r>
    <r>
      <rPr>
        <b/>
        <sz val="10"/>
        <rFont val="Times New Roman"/>
        <family val="1"/>
      </rPr>
      <t>2014г</t>
    </r>
  </si>
  <si>
    <r>
      <t>плановое (П)</t>
    </r>
    <r>
      <rPr>
        <b/>
        <sz val="10"/>
        <rFont val="Times New Roman"/>
        <family val="1"/>
      </rPr>
      <t xml:space="preserve"> 2014 г</t>
    </r>
  </si>
  <si>
    <t>Отчет по фактическим и плановым значениям показателей надежности и качества</t>
  </si>
  <si>
    <t>Фактическое значение показателя за отчетный год 2014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</si>
</sst>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_-* #,##0.00_р_._-;\-* #,##0.00_р_._-;_-* &quot;-&quot;_р_._-;_-@_-"/>
    <numFmt numFmtId="168" formatCode="_-* #,##0_р_._-;\-* #,##0_р_._-;_-* &quot;-&quot;??_р_._-;_-@_-"/>
    <numFmt numFmtId="169" formatCode="_-* #,##0.000_р_._-;\-* #,##0.000_р_._-;_-* &quot;-&quot;_р_._-;_-@_-"/>
    <numFmt numFmtId="170" formatCode="_-* #,##0.000_р_._-;\-* #,##0.000_р_._-;_-* &quot;-&quot;???_р_._-;_-@_-"/>
    <numFmt numFmtId="171" formatCode="&quot;$&quot;#,##0_);[Red]\(&quot;$&quot;#,##0\)"/>
    <numFmt numFmtId="172" formatCode="General_)"/>
    <numFmt numFmtId="173" formatCode="_-* #,##0.000_р_._-;\-* #,##0.000_р_._-;_-* &quot;-&quot;??_р_._-;_-@_-"/>
    <numFmt numFmtId="174" formatCode="[$-FC19]d\ mmmm\ yyyy\ &quot;г.&quot;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%"/>
    <numFmt numFmtId="181" formatCode="0.0000%"/>
    <numFmt numFmtId="182" formatCode="0.0%"/>
    <numFmt numFmtId="183" formatCode="_-* #,##0.0000_р_._-;\-* #,##0.0000_р_._-;_-* &quot;-&quot;??_р_._-;_-@_-"/>
    <numFmt numFmtId="184" formatCode="_-* #,##0.0000_р_._-;\-* #,##0.0000_р_._-;_-* &quot;-&quot;????_р_._-;_-@_-"/>
    <numFmt numFmtId="185" formatCode="0.000"/>
    <numFmt numFmtId="186" formatCode="_-* #,##0.0_р_._-;\-* #,##0.0_р_._-;_-* &quot;-&quot;??_р_._-;_-@_-"/>
  </numFmts>
  <fonts count="66">
    <font>
      <sz val="10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0"/>
      <name val="MS Sans Serif"/>
      <family val="2"/>
    </font>
    <font>
      <sz val="9.5"/>
      <name val="MS Sans Serif"/>
      <family val="2"/>
    </font>
    <font>
      <sz val="8"/>
      <name val="Helv"/>
      <family val="0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i/>
      <sz val="9"/>
      <name val="HelvDL"/>
      <family val="0"/>
    </font>
    <font>
      <u val="single"/>
      <sz val="10"/>
      <color indexed="36"/>
      <name val="Arial Cyr"/>
      <family val="0"/>
    </font>
    <font>
      <sz val="9"/>
      <name val="HelvDL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10"/>
      <name val="Helv"/>
      <family val="0"/>
    </font>
    <font>
      <sz val="9"/>
      <color indexed="10"/>
      <name val="Arial"/>
      <family val="2"/>
    </font>
    <font>
      <sz val="10"/>
      <name val="NTHarmonica"/>
      <family val="0"/>
    </font>
    <font>
      <b/>
      <sz val="9.5"/>
      <name val="MS Sans Serif"/>
      <family val="2"/>
    </font>
    <font>
      <sz val="9"/>
      <color indexed="17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1"/>
      <name val="Arial Cyr"/>
      <family val="0"/>
    </font>
    <font>
      <sz val="12"/>
      <color indexed="8"/>
      <name val="Times New Roman"/>
      <family val="1"/>
    </font>
    <font>
      <sz val="9"/>
      <name val="Courier New"/>
      <family val="3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8"/>
      <name val="Times New Roman"/>
      <family val="1"/>
    </font>
    <font>
      <b/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80"/>
      <name val="Times New Roman"/>
      <family val="1"/>
    </font>
    <font>
      <b/>
      <u val="single"/>
      <sz val="12"/>
      <color theme="1"/>
      <name val="Times New Roman"/>
      <family val="1"/>
    </font>
    <font>
      <sz val="9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 applyNumberFormat="0">
      <alignment horizontal="left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2" fontId="0" fillId="0" borderId="1">
      <alignment/>
      <protection locked="0"/>
    </xf>
    <xf numFmtId="0" fontId="6" fillId="7" borderId="2" applyNumberFormat="0" applyAlignment="0" applyProtection="0"/>
    <xf numFmtId="0" fontId="7" fillId="20" borderId="3" applyNumberFormat="0" applyAlignment="0" applyProtection="0"/>
    <xf numFmtId="0" fontId="8" fillId="20" borderId="2" applyNumberFormat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Border="0">
      <alignment horizontal="center" vertical="center" wrapText="1"/>
      <protection/>
    </xf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Border="0">
      <alignment horizontal="center" vertical="center" wrapText="1"/>
      <protection/>
    </xf>
    <xf numFmtId="172" fontId="15" fillId="6" borderId="1">
      <alignment/>
      <protection/>
    </xf>
    <xf numFmtId="4" fontId="16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19" fillId="4" borderId="0" applyFill="0">
      <alignment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4" fillId="0" borderId="0">
      <alignment vertical="top"/>
      <protection/>
    </xf>
    <xf numFmtId="0" fontId="38" fillId="0" borderId="0" applyNumberFormat="0" applyFont="0" applyFill="0" applyBorder="0" applyAlignment="0" applyProtection="0"/>
    <xf numFmtId="0" fontId="58" fillId="0" borderId="0">
      <alignment/>
      <protection/>
    </xf>
    <xf numFmtId="0" fontId="42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>
      <alignment vertical="top" wrapText="1"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19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6" fillId="4" borderId="0" applyBorder="0">
      <alignment horizontal="right"/>
      <protection/>
    </xf>
    <xf numFmtId="4" fontId="16" fillId="7" borderId="13" applyBorder="0">
      <alignment horizontal="right"/>
      <protection/>
    </xf>
    <xf numFmtId="4" fontId="16" fillId="4" borderId="8" applyFont="0" applyBorder="0">
      <alignment horizontal="right"/>
      <protection/>
    </xf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9" fillId="0" borderId="0" xfId="73" applyNumberFormat="1" applyFont="1" applyFill="1" applyBorder="1" applyAlignment="1" applyProtection="1">
      <alignment vertical="top"/>
      <protection/>
    </xf>
    <xf numFmtId="0" fontId="39" fillId="0" borderId="0" xfId="73" applyNumberFormat="1" applyFont="1" applyFill="1" applyBorder="1" applyAlignment="1" applyProtection="1">
      <alignment vertical="center"/>
      <protection/>
    </xf>
    <xf numFmtId="0" fontId="42" fillId="0" borderId="8" xfId="73" applyNumberFormat="1" applyFont="1" applyFill="1" applyBorder="1" applyAlignment="1" applyProtection="1">
      <alignment horizontal="center" vertical="center" wrapText="1"/>
      <protection/>
    </xf>
    <xf numFmtId="0" fontId="43" fillId="0" borderId="8" xfId="73" applyNumberFormat="1" applyFont="1" applyFill="1" applyBorder="1" applyAlignment="1" applyProtection="1">
      <alignment horizontal="center" vertical="center"/>
      <protection/>
    </xf>
    <xf numFmtId="0" fontId="43" fillId="0" borderId="0" xfId="73" applyNumberFormat="1" applyFont="1" applyFill="1" applyBorder="1" applyAlignment="1" applyProtection="1">
      <alignment horizontal="center" vertical="top"/>
      <protection/>
    </xf>
    <xf numFmtId="0" fontId="42" fillId="0" borderId="8" xfId="73" applyNumberFormat="1" applyFont="1" applyFill="1" applyBorder="1" applyAlignment="1" applyProtection="1">
      <alignment horizontal="center" vertical="center"/>
      <protection/>
    </xf>
    <xf numFmtId="0" fontId="42" fillId="0" borderId="8" xfId="73" applyNumberFormat="1" applyFont="1" applyFill="1" applyBorder="1" applyAlignment="1" applyProtection="1">
      <alignment horizontal="left" vertical="center" indent="1"/>
      <protection/>
    </xf>
    <xf numFmtId="165" fontId="42" fillId="0" borderId="8" xfId="73" applyNumberFormat="1" applyFont="1" applyFill="1" applyBorder="1" applyAlignment="1" applyProtection="1">
      <alignment horizontal="center" vertical="center"/>
      <protection/>
    </xf>
    <xf numFmtId="3" fontId="42" fillId="0" borderId="8" xfId="73" applyNumberFormat="1" applyFont="1" applyFill="1" applyBorder="1" applyAlignment="1" applyProtection="1">
      <alignment horizontal="center" vertical="center"/>
      <protection/>
    </xf>
    <xf numFmtId="165" fontId="35" fillId="0" borderId="8" xfId="73" applyNumberFormat="1" applyFont="1" applyFill="1" applyBorder="1" applyAlignment="1" applyProtection="1">
      <alignment horizontal="center" vertical="center"/>
      <protection/>
    </xf>
    <xf numFmtId="0" fontId="39" fillId="0" borderId="0" xfId="73" applyFont="1" applyBorder="1" applyAlignment="1">
      <alignment vertical="center" wrapText="1"/>
    </xf>
    <xf numFmtId="0" fontId="39" fillId="0" borderId="0" xfId="73" applyFont="1" applyBorder="1" applyAlignment="1">
      <alignment vertical="top"/>
    </xf>
    <xf numFmtId="4" fontId="42" fillId="0" borderId="8" xfId="73" applyNumberFormat="1" applyFont="1" applyFill="1" applyBorder="1" applyAlignment="1" applyProtection="1">
      <alignment horizontal="center" vertical="center"/>
      <protection/>
    </xf>
    <xf numFmtId="175" fontId="42" fillId="0" borderId="8" xfId="73" applyNumberFormat="1" applyFont="1" applyFill="1" applyBorder="1" applyAlignment="1" applyProtection="1">
      <alignment horizontal="center" vertical="center"/>
      <protection/>
    </xf>
    <xf numFmtId="0" fontId="42" fillId="0" borderId="0" xfId="73" applyNumberFormat="1" applyFont="1" applyFill="1" applyBorder="1" applyAlignment="1" applyProtection="1">
      <alignment vertical="center"/>
      <protection/>
    </xf>
    <xf numFmtId="0" fontId="42" fillId="0" borderId="0" xfId="73" applyNumberFormat="1" applyFont="1" applyFill="1" applyBorder="1" applyAlignment="1" applyProtection="1">
      <alignment horizontal="center" vertical="center"/>
      <protection/>
    </xf>
    <xf numFmtId="0" fontId="39" fillId="0" borderId="0" xfId="73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59" fillId="0" borderId="0" xfId="74" applyFont="1">
      <alignment/>
      <protection/>
    </xf>
    <xf numFmtId="0" fontId="60" fillId="0" borderId="0" xfId="74" applyFont="1" applyBorder="1" applyAlignment="1">
      <alignment horizontal="center"/>
      <protection/>
    </xf>
    <xf numFmtId="0" fontId="60" fillId="0" borderId="0" xfId="74" applyFont="1" applyFill="1" applyBorder="1" applyAlignment="1">
      <alignment horizontal="center"/>
      <protection/>
    </xf>
    <xf numFmtId="0" fontId="61" fillId="0" borderId="0" xfId="74" applyFont="1" applyAlignment="1">
      <alignment horizontal="center" vertical="center"/>
      <protection/>
    </xf>
    <xf numFmtId="0" fontId="61" fillId="0" borderId="8" xfId="74" applyFont="1" applyBorder="1" applyAlignment="1">
      <alignment horizontal="center" vertical="center" wrapText="1"/>
      <protection/>
    </xf>
    <xf numFmtId="0" fontId="61" fillId="0" borderId="8" xfId="74" applyFont="1" applyFill="1" applyBorder="1" applyAlignment="1">
      <alignment horizontal="center" vertical="center" wrapText="1"/>
      <protection/>
    </xf>
    <xf numFmtId="0" fontId="62" fillId="0" borderId="8" xfId="74" applyFont="1" applyBorder="1" applyAlignment="1">
      <alignment horizontal="justify" vertical="top" wrapText="1"/>
      <protection/>
    </xf>
    <xf numFmtId="0" fontId="62" fillId="0" borderId="8" xfId="74" applyFont="1" applyBorder="1" applyAlignment="1">
      <alignment horizontal="center" vertical="center" wrapText="1"/>
      <protection/>
    </xf>
    <xf numFmtId="0" fontId="62" fillId="0" borderId="8" xfId="74" applyFont="1" applyFill="1" applyBorder="1" applyAlignment="1">
      <alignment horizontal="center" vertical="center" wrapText="1"/>
      <protection/>
    </xf>
    <xf numFmtId="9" fontId="62" fillId="0" borderId="8" xfId="74" applyNumberFormat="1" applyFont="1" applyBorder="1" applyAlignment="1">
      <alignment horizontal="center" vertical="center" wrapText="1"/>
      <protection/>
    </xf>
    <xf numFmtId="10" fontId="62" fillId="0" borderId="8" xfId="74" applyNumberFormat="1" applyFont="1" applyBorder="1" applyAlignment="1">
      <alignment horizontal="center" vertical="center" wrapText="1"/>
      <protection/>
    </xf>
    <xf numFmtId="0" fontId="62" fillId="0" borderId="14" xfId="74" applyFont="1" applyBorder="1" applyAlignment="1">
      <alignment horizontal="justify" vertical="top" wrapText="1"/>
      <protection/>
    </xf>
    <xf numFmtId="0" fontId="62" fillId="0" borderId="15" xfId="74" applyFont="1" applyBorder="1" applyAlignment="1">
      <alignment horizontal="justify" vertical="top" wrapText="1"/>
      <protection/>
    </xf>
    <xf numFmtId="0" fontId="61" fillId="0" borderId="0" xfId="74" applyFont="1">
      <alignment/>
      <protection/>
    </xf>
    <xf numFmtId="0" fontId="59" fillId="0" borderId="0" xfId="74" applyFont="1" applyAlignment="1">
      <alignment/>
      <protection/>
    </xf>
    <xf numFmtId="0" fontId="59" fillId="0" borderId="0" xfId="74" applyFont="1" applyFill="1" applyAlignment="1">
      <alignment/>
      <protection/>
    </xf>
    <xf numFmtId="0" fontId="59" fillId="0" borderId="0" xfId="74" applyFont="1" applyFill="1">
      <alignment/>
      <protection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justify"/>
    </xf>
    <xf numFmtId="0" fontId="39" fillId="0" borderId="8" xfId="0" applyFont="1" applyBorder="1" applyAlignment="1">
      <alignment horizontal="center" vertical="top" wrapText="1"/>
    </xf>
    <xf numFmtId="0" fontId="36" fillId="0" borderId="8" xfId="0" applyFont="1" applyBorder="1" applyAlignment="1">
      <alignment wrapText="1"/>
    </xf>
    <xf numFmtId="0" fontId="36" fillId="0" borderId="8" xfId="0" applyFont="1" applyBorder="1" applyAlignment="1">
      <alignment horizontal="justify" wrapText="1"/>
    </xf>
    <xf numFmtId="0" fontId="36" fillId="0" borderId="8" xfId="0" applyFont="1" applyBorder="1" applyAlignment="1">
      <alignment horizontal="left" wrapText="1"/>
    </xf>
    <xf numFmtId="0" fontId="44" fillId="0" borderId="8" xfId="0" applyFont="1" applyBorder="1" applyAlignment="1">
      <alignment wrapText="1"/>
    </xf>
    <xf numFmtId="0" fontId="36" fillId="0" borderId="8" xfId="0" applyFont="1" applyBorder="1" applyAlignment="1">
      <alignment horizontal="center" vertical="center" wrapText="1"/>
    </xf>
    <xf numFmtId="10" fontId="36" fillId="0" borderId="8" xfId="0" applyNumberFormat="1" applyFont="1" applyBorder="1" applyAlignment="1">
      <alignment horizontal="center" vertical="center" wrapText="1"/>
    </xf>
    <xf numFmtId="9" fontId="36" fillId="0" borderId="8" xfId="0" applyNumberFormat="1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63" fillId="0" borderId="0" xfId="0" applyFont="1" applyAlignment="1">
      <alignment horizontal="right"/>
    </xf>
    <xf numFmtId="0" fontId="36" fillId="0" borderId="8" xfId="0" applyFont="1" applyBorder="1" applyAlignment="1">
      <alignment horizontal="left" vertical="top" wrapText="1"/>
    </xf>
    <xf numFmtId="180" fontId="36" fillId="0" borderId="8" xfId="0" applyNumberFormat="1" applyFont="1" applyBorder="1" applyAlignment="1">
      <alignment horizontal="center" vertical="center" wrapText="1"/>
    </xf>
    <xf numFmtId="0" fontId="44" fillId="0" borderId="8" xfId="0" applyFont="1" applyBorder="1" applyAlignment="1">
      <alignment horizontal="left" vertical="top" wrapText="1"/>
    </xf>
    <xf numFmtId="0" fontId="46" fillId="0" borderId="0" xfId="0" applyFont="1" applyAlignment="1">
      <alignment/>
    </xf>
    <xf numFmtId="0" fontId="60" fillId="0" borderId="0" xfId="74" applyFont="1" applyAlignment="1">
      <alignment wrapText="1"/>
      <protection/>
    </xf>
    <xf numFmtId="0" fontId="64" fillId="0" borderId="0" xfId="74" applyFont="1" applyBorder="1" applyAlignment="1">
      <alignment/>
      <protection/>
    </xf>
    <xf numFmtId="0" fontId="61" fillId="0" borderId="0" xfId="74" applyFont="1" applyBorder="1" applyAlignment="1">
      <alignment vertical="top"/>
      <protection/>
    </xf>
    <xf numFmtId="0" fontId="60" fillId="0" borderId="16" xfId="74" applyFont="1" applyBorder="1" applyAlignment="1">
      <alignment horizontal="center"/>
      <protection/>
    </xf>
    <xf numFmtId="0" fontId="59" fillId="0" borderId="8" xfId="74" applyFont="1" applyBorder="1" applyAlignment="1">
      <alignment horizontal="center" vertical="top" wrapText="1"/>
      <protection/>
    </xf>
    <xf numFmtId="0" fontId="59" fillId="0" borderId="8" xfId="74" applyFont="1" applyBorder="1" applyAlignment="1">
      <alignment vertical="top" wrapText="1"/>
      <protection/>
    </xf>
    <xf numFmtId="0" fontId="59" fillId="0" borderId="8" xfId="74" applyFont="1" applyBorder="1" applyAlignment="1">
      <alignment horizontal="center" vertical="center" wrapText="1"/>
      <protection/>
    </xf>
    <xf numFmtId="0" fontId="60" fillId="0" borderId="0" xfId="74" applyFont="1" applyAlignment="1">
      <alignment/>
      <protection/>
    </xf>
    <xf numFmtId="0" fontId="59" fillId="0" borderId="8" xfId="74" applyFont="1" applyBorder="1" applyAlignment="1">
      <alignment horizontal="left" vertical="top" wrapText="1"/>
      <protection/>
    </xf>
    <xf numFmtId="0" fontId="42" fillId="0" borderId="0" xfId="75">
      <alignment/>
      <protection/>
    </xf>
    <xf numFmtId="0" fontId="42" fillId="0" borderId="8" xfId="75" applyFont="1" applyBorder="1" applyAlignment="1">
      <alignment horizontal="center" vertical="center" wrapText="1"/>
      <protection/>
    </xf>
    <xf numFmtId="0" fontId="42" fillId="0" borderId="8" xfId="75" applyFont="1" applyBorder="1" applyAlignment="1">
      <alignment vertical="center" wrapText="1"/>
      <protection/>
    </xf>
    <xf numFmtId="49" fontId="42" fillId="0" borderId="8" xfId="75" applyNumberFormat="1" applyBorder="1" applyAlignment="1">
      <alignment horizontal="center" vertical="center" wrapText="1"/>
      <protection/>
    </xf>
    <xf numFmtId="175" fontId="42" fillId="0" borderId="8" xfId="75" applyNumberFormat="1" applyFont="1" applyBorder="1" applyAlignment="1">
      <alignment horizontal="center" vertical="center" wrapText="1"/>
      <protection/>
    </xf>
    <xf numFmtId="49" fontId="42" fillId="0" borderId="8" xfId="75" applyNumberFormat="1" applyFont="1" applyBorder="1" applyAlignment="1">
      <alignment horizontal="center" vertical="center" wrapText="1"/>
      <protection/>
    </xf>
    <xf numFmtId="49" fontId="47" fillId="0" borderId="8" xfId="75" applyNumberFormat="1" applyFont="1" applyBorder="1" applyAlignment="1">
      <alignment horizontal="center" vertical="center" wrapText="1"/>
      <protection/>
    </xf>
    <xf numFmtId="0" fontId="42" fillId="0" borderId="8" xfId="75" applyBorder="1" applyAlignment="1">
      <alignment horizontal="center" vertical="center" wrapText="1"/>
      <protection/>
    </xf>
    <xf numFmtId="0" fontId="42" fillId="0" borderId="0" xfId="75" applyAlignment="1">
      <alignment vertical="center"/>
      <protection/>
    </xf>
    <xf numFmtId="0" fontId="42" fillId="0" borderId="0" xfId="75" applyFill="1" applyAlignment="1">
      <alignment vertical="center"/>
      <protection/>
    </xf>
    <xf numFmtId="0" fontId="42" fillId="0" borderId="0" xfId="75" applyFill="1">
      <alignment/>
      <protection/>
    </xf>
    <xf numFmtId="0" fontId="42" fillId="0" borderId="0" xfId="75" applyFill="1" applyAlignment="1">
      <alignment vertical="center" wrapText="1"/>
      <protection/>
    </xf>
    <xf numFmtId="0" fontId="42" fillId="0" borderId="0" xfId="75" applyFill="1" applyAlignment="1">
      <alignment vertical="top"/>
      <protection/>
    </xf>
    <xf numFmtId="0" fontId="42" fillId="0" borderId="8" xfId="75" applyFont="1" applyFill="1" applyBorder="1" applyAlignment="1">
      <alignment horizontal="center" vertical="center" wrapText="1"/>
      <protection/>
    </xf>
    <xf numFmtId="0" fontId="42" fillId="0" borderId="8" xfId="75" applyFont="1" applyFill="1" applyBorder="1" applyAlignment="1">
      <alignment vertical="center" wrapText="1"/>
      <protection/>
    </xf>
    <xf numFmtId="49" fontId="42" fillId="0" borderId="8" xfId="75" applyNumberFormat="1" applyFill="1" applyBorder="1" applyAlignment="1">
      <alignment vertical="center"/>
      <protection/>
    </xf>
    <xf numFmtId="0" fontId="42" fillId="0" borderId="0" xfId="75" applyFill="1" applyBorder="1" applyAlignment="1">
      <alignment vertical="top"/>
      <protection/>
    </xf>
    <xf numFmtId="3" fontId="39" fillId="0" borderId="0" xfId="73" applyNumberFormat="1" applyFont="1" applyFill="1" applyBorder="1" applyAlignment="1" applyProtection="1">
      <alignment vertical="top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8" xfId="0" applyFont="1" applyBorder="1" applyAlignment="1">
      <alignment wrapText="1"/>
    </xf>
    <xf numFmtId="0" fontId="42" fillId="0" borderId="8" xfId="0" applyFont="1" applyBorder="1" applyAlignment="1">
      <alignment vertical="center"/>
    </xf>
    <xf numFmtId="166" fontId="42" fillId="0" borderId="8" xfId="0" applyNumberFormat="1" applyFont="1" applyBorder="1" applyAlignment="1">
      <alignment vertical="center"/>
    </xf>
    <xf numFmtId="165" fontId="35" fillId="0" borderId="0" xfId="73" applyNumberFormat="1" applyFont="1" applyFill="1" applyBorder="1" applyAlignment="1" applyProtection="1">
      <alignment horizontal="center" vertical="center"/>
      <protection/>
    </xf>
    <xf numFmtId="3" fontId="42" fillId="0" borderId="0" xfId="73" applyNumberFormat="1" applyFont="1" applyFill="1" applyBorder="1" applyAlignment="1" applyProtection="1">
      <alignment horizontal="center" vertical="center"/>
      <protection/>
    </xf>
    <xf numFmtId="166" fontId="42" fillId="0" borderId="8" xfId="0" applyNumberFormat="1" applyFont="1" applyBorder="1" applyAlignment="1">
      <alignment horizontal="center" vertical="center"/>
    </xf>
    <xf numFmtId="175" fontId="39" fillId="0" borderId="0" xfId="73" applyNumberFormat="1" applyFont="1" applyFill="1" applyBorder="1" applyAlignment="1" applyProtection="1">
      <alignment vertical="top"/>
      <protection/>
    </xf>
    <xf numFmtId="186" fontId="35" fillId="0" borderId="0" xfId="88" applyNumberFormat="1" applyFont="1" applyFill="1" applyBorder="1" applyAlignment="1" applyProtection="1">
      <alignment vertical="top"/>
      <protection/>
    </xf>
    <xf numFmtId="0" fontId="39" fillId="0" borderId="0" xfId="73" applyFont="1" applyFill="1" applyBorder="1" applyAlignment="1">
      <alignment vertical="center" wrapText="1"/>
    </xf>
    <xf numFmtId="0" fontId="59" fillId="0" borderId="8" xfId="74" applyFont="1" applyFill="1" applyBorder="1" applyAlignment="1">
      <alignment horizontal="center" vertical="center" wrapText="1"/>
      <protection/>
    </xf>
    <xf numFmtId="166" fontId="42" fillId="0" borderId="8" xfId="75" applyNumberFormat="1" applyFont="1" applyBorder="1" applyAlignment="1">
      <alignment horizontal="center" vertical="center" wrapText="1"/>
      <protection/>
    </xf>
    <xf numFmtId="0" fontId="42" fillId="0" borderId="8" xfId="0" applyFont="1" applyBorder="1" applyAlignment="1">
      <alignment horizont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0" xfId="73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5" fillId="0" borderId="0" xfId="73" applyNumberFormat="1" applyFont="1" applyFill="1" applyBorder="1" applyAlignment="1" applyProtection="1">
      <alignment horizontal="center" vertical="center" wrapText="1"/>
      <protection/>
    </xf>
    <xf numFmtId="0" fontId="39" fillId="0" borderId="0" xfId="73" applyNumberFormat="1" applyFont="1" applyFill="1" applyBorder="1" applyAlignment="1" applyProtection="1">
      <alignment horizontal="center" vertical="center" wrapText="1"/>
      <protection/>
    </xf>
    <xf numFmtId="0" fontId="35" fillId="0" borderId="16" xfId="73" applyFont="1" applyFill="1" applyBorder="1" applyAlignment="1">
      <alignment horizontal="center" vertical="center" wrapText="1"/>
    </xf>
    <xf numFmtId="0" fontId="40" fillId="0" borderId="16" xfId="73" applyNumberFormat="1" applyFont="1" applyFill="1" applyBorder="1" applyAlignment="1" applyProtection="1">
      <alignment horizontal="center" vertical="center" wrapText="1"/>
      <protection/>
    </xf>
    <xf numFmtId="0" fontId="41" fillId="0" borderId="17" xfId="73" applyFont="1" applyFill="1" applyBorder="1" applyAlignment="1">
      <alignment horizontal="center" vertical="center"/>
    </xf>
    <xf numFmtId="0" fontId="39" fillId="0" borderId="17" xfId="73" applyNumberFormat="1" applyFont="1" applyFill="1" applyBorder="1" applyAlignment="1" applyProtection="1">
      <alignment vertical="center"/>
      <protection/>
    </xf>
    <xf numFmtId="0" fontId="42" fillId="0" borderId="0" xfId="73" applyFont="1" applyFill="1" applyBorder="1" applyAlignment="1">
      <alignment horizontal="center" vertical="center" wrapText="1"/>
    </xf>
    <xf numFmtId="0" fontId="42" fillId="0" borderId="8" xfId="73" applyNumberFormat="1" applyFont="1" applyFill="1" applyBorder="1" applyAlignment="1" applyProtection="1">
      <alignment vertical="center"/>
      <protection/>
    </xf>
    <xf numFmtId="0" fontId="35" fillId="0" borderId="16" xfId="73" applyFont="1" applyBorder="1" applyAlignment="1">
      <alignment horizontal="center" vertical="center" wrapText="1"/>
    </xf>
    <xf numFmtId="0" fontId="41" fillId="0" borderId="17" xfId="73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9" fontId="36" fillId="0" borderId="8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60" fillId="0" borderId="0" xfId="74" applyFont="1" applyAlignment="1">
      <alignment horizontal="center"/>
      <protection/>
    </xf>
    <xf numFmtId="0" fontId="64" fillId="0" borderId="0" xfId="74" applyFont="1" applyBorder="1" applyAlignment="1">
      <alignment horizontal="center"/>
      <protection/>
    </xf>
    <xf numFmtId="0" fontId="65" fillId="0" borderId="0" xfId="74" applyFont="1" applyBorder="1" applyAlignment="1">
      <alignment horizontal="center" vertical="top"/>
      <protection/>
    </xf>
    <xf numFmtId="0" fontId="61" fillId="0" borderId="8" xfId="74" applyFont="1" applyBorder="1" applyAlignment="1">
      <alignment horizontal="center" vertical="center" wrapText="1"/>
      <protection/>
    </xf>
    <xf numFmtId="0" fontId="61" fillId="0" borderId="8" xfId="54" applyFont="1" applyBorder="1" applyAlignment="1" applyProtection="1">
      <alignment horizontal="center" vertical="center" wrapText="1"/>
      <protection/>
    </xf>
    <xf numFmtId="0" fontId="61" fillId="0" borderId="14" xfId="74" applyFont="1" applyBorder="1" applyAlignment="1">
      <alignment horizontal="center" vertical="center" wrapText="1"/>
      <protection/>
    </xf>
    <xf numFmtId="0" fontId="61" fillId="0" borderId="15" xfId="74" applyFont="1" applyBorder="1" applyAlignment="1">
      <alignment horizontal="center" vertical="center" wrapText="1"/>
      <protection/>
    </xf>
    <xf numFmtId="0" fontId="61" fillId="0" borderId="14" xfId="74" applyFont="1" applyFill="1" applyBorder="1" applyAlignment="1">
      <alignment horizontal="center" vertical="center" wrapText="1"/>
      <protection/>
    </xf>
    <xf numFmtId="0" fontId="61" fillId="0" borderId="15" xfId="74" applyFont="1" applyFill="1" applyBorder="1" applyAlignment="1">
      <alignment horizontal="center" vertical="center" wrapText="1"/>
      <protection/>
    </xf>
    <xf numFmtId="0" fontId="62" fillId="0" borderId="19" xfId="74" applyFont="1" applyBorder="1" applyAlignment="1">
      <alignment horizontal="center" vertical="center" wrapText="1"/>
      <protection/>
    </xf>
    <xf numFmtId="0" fontId="62" fillId="0" borderId="8" xfId="74" applyFont="1" applyBorder="1" applyAlignment="1">
      <alignment horizontal="center" vertical="center" wrapText="1"/>
      <protection/>
    </xf>
    <xf numFmtId="9" fontId="62" fillId="0" borderId="8" xfId="74" applyNumberFormat="1" applyFont="1" applyBorder="1" applyAlignment="1">
      <alignment horizontal="center" vertical="center" wrapText="1"/>
      <protection/>
    </xf>
    <xf numFmtId="0" fontId="62" fillId="0" borderId="14" xfId="74" applyFont="1" applyBorder="1" applyAlignment="1">
      <alignment horizontal="center" vertical="center" wrapText="1"/>
      <protection/>
    </xf>
    <xf numFmtId="0" fontId="62" fillId="0" borderId="15" xfId="74" applyFont="1" applyBorder="1" applyAlignment="1">
      <alignment horizontal="center" vertical="center" wrapText="1"/>
      <protection/>
    </xf>
    <xf numFmtId="0" fontId="62" fillId="0" borderId="8" xfId="74" applyFont="1" applyFill="1" applyBorder="1" applyAlignment="1">
      <alignment horizontal="center" vertical="center" wrapText="1"/>
      <protection/>
    </xf>
    <xf numFmtId="0" fontId="59" fillId="0" borderId="0" xfId="74" applyFont="1" applyAlignment="1">
      <alignment horizontal="center"/>
      <protection/>
    </xf>
    <xf numFmtId="0" fontId="39" fillId="0" borderId="8" xfId="0" applyFont="1" applyBorder="1" applyAlignment="1">
      <alignment horizontal="center" vertical="center" wrapText="1"/>
    </xf>
    <xf numFmtId="0" fontId="60" fillId="0" borderId="0" xfId="74" applyFont="1" applyAlignment="1">
      <alignment horizontal="center" vertical="center" wrapText="1"/>
      <protection/>
    </xf>
    <xf numFmtId="0" fontId="64" fillId="0" borderId="0" xfId="74" applyFont="1" applyBorder="1" applyAlignment="1">
      <alignment horizontal="center" vertical="center"/>
      <protection/>
    </xf>
    <xf numFmtId="0" fontId="60" fillId="0" borderId="16" xfId="74" applyFont="1" applyBorder="1" applyAlignment="1">
      <alignment horizontal="center"/>
      <protection/>
    </xf>
    <xf numFmtId="0" fontId="35" fillId="0" borderId="0" xfId="75" applyFont="1" applyAlignment="1">
      <alignment horizontal="center" vertical="center" wrapText="1"/>
      <protection/>
    </xf>
    <xf numFmtId="0" fontId="45" fillId="0" borderId="0" xfId="75" applyFont="1" applyAlignment="1">
      <alignment horizontal="center" vertical="center" wrapText="1"/>
      <protection/>
    </xf>
    <xf numFmtId="0" fontId="42" fillId="0" borderId="0" xfId="75" applyFont="1" applyAlignment="1">
      <alignment vertical="center" wrapText="1"/>
      <protection/>
    </xf>
    <xf numFmtId="0" fontId="41" fillId="0" borderId="0" xfId="75" applyFont="1" applyAlignment="1">
      <alignment horizontal="center" vertical="top" wrapText="1"/>
      <protection/>
    </xf>
    <xf numFmtId="0" fontId="41" fillId="0" borderId="0" xfId="75" applyFont="1" applyAlignment="1">
      <alignment vertical="top"/>
      <protection/>
    </xf>
    <xf numFmtId="0" fontId="42" fillId="0" borderId="0" xfId="75" applyAlignment="1">
      <alignment horizontal="center" vertical="center"/>
      <protection/>
    </xf>
    <xf numFmtId="0" fontId="35" fillId="0" borderId="0" xfId="75" applyFont="1" applyFill="1" applyAlignment="1">
      <alignment horizontal="center" vertical="center" wrapText="1"/>
      <protection/>
    </xf>
    <xf numFmtId="0" fontId="45" fillId="0" borderId="0" xfId="75" applyFont="1" applyFill="1" applyAlignment="1">
      <alignment horizontal="center" vertical="center" wrapText="1"/>
      <protection/>
    </xf>
    <xf numFmtId="0" fontId="42" fillId="0" borderId="0" xfId="75" applyFont="1" applyFill="1" applyAlignment="1">
      <alignment vertical="center" wrapText="1"/>
      <protection/>
    </xf>
    <xf numFmtId="0" fontId="41" fillId="0" borderId="0" xfId="75" applyFont="1" applyFill="1" applyAlignment="1">
      <alignment horizontal="center" vertical="top" wrapText="1"/>
      <protection/>
    </xf>
    <xf numFmtId="0" fontId="41" fillId="0" borderId="0" xfId="75" applyFont="1" applyFill="1" applyAlignment="1">
      <alignment vertical="top"/>
      <protection/>
    </xf>
    <xf numFmtId="0" fontId="42" fillId="0" borderId="0" xfId="75" applyFill="1" applyAlignment="1">
      <alignment horizontal="center" vertical="center"/>
      <protection/>
    </xf>
    <xf numFmtId="0" fontId="48" fillId="0" borderId="0" xfId="75" applyFont="1" applyFill="1" applyBorder="1" applyAlignment="1">
      <alignment horizontal="center" vertical="top"/>
      <protection/>
    </xf>
    <xf numFmtId="0" fontId="42" fillId="0" borderId="0" xfId="75" applyFill="1" applyAlignment="1">
      <alignment vertical="top"/>
      <protection/>
    </xf>
  </cellXfs>
  <cellStyles count="83">
    <cellStyle name="Normal" xfId="0"/>
    <cellStyle name="RowLevel_0" xfId="1"/>
    <cellStyle name="ColLevel_0" xfId="2"/>
    <cellStyle name="RowLevel_1" xfId="3"/>
    <cellStyle name="_EKSPERT" xfId="15"/>
    <cellStyle name="1" xfId="16"/>
    <cellStyle name="1_EKSPERT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Comma [0]_laroux" xfId="36"/>
    <cellStyle name="Comma_laroux" xfId="37"/>
    <cellStyle name="Currency [0]" xfId="38"/>
    <cellStyle name="Currency_laroux" xfId="39"/>
    <cellStyle name="Normal_F0216" xfId="40"/>
    <cellStyle name="Normal1" xfId="41"/>
    <cellStyle name="Price_Body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ззащитный" xfId="49"/>
    <cellStyle name="Ввод " xfId="50"/>
    <cellStyle name="Вывод" xfId="51"/>
    <cellStyle name="Вычисление" xfId="52"/>
    <cellStyle name="Hyperlink" xfId="53"/>
    <cellStyle name="Гиперссылка 2" xfId="54"/>
    <cellStyle name="Currency" xfId="55"/>
    <cellStyle name="Currency [0]" xfId="56"/>
    <cellStyle name="Заголовок" xfId="57"/>
    <cellStyle name="Заголовок 1" xfId="58"/>
    <cellStyle name="Заголовок 2" xfId="59"/>
    <cellStyle name="Заголовок 3" xfId="60"/>
    <cellStyle name="Заголовок 4" xfId="61"/>
    <cellStyle name="ЗаголовокСтолбца" xfId="62"/>
    <cellStyle name="Защитный" xfId="63"/>
    <cellStyle name="Значение" xfId="64"/>
    <cellStyle name="Итог" xfId="65"/>
    <cellStyle name="Контрольная ячейка" xfId="66"/>
    <cellStyle name="Мой заголовок" xfId="67"/>
    <cellStyle name="Мой заголовок листа" xfId="68"/>
    <cellStyle name="Мои наименования показателей" xfId="69"/>
    <cellStyle name="Название" xfId="70"/>
    <cellStyle name="Нейтральный" xfId="71"/>
    <cellStyle name="Обычнsй" xfId="72"/>
    <cellStyle name="Обычный 2" xfId="73"/>
    <cellStyle name="Обычный 3" xfId="74"/>
    <cellStyle name="Обычный 4" xfId="75"/>
    <cellStyle name="Followed Hyperlink" xfId="76"/>
    <cellStyle name="Перенос_слов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Стиль 1" xfId="83"/>
    <cellStyle name="Текст предупреждения" xfId="84"/>
    <cellStyle name="Текстовый" xfId="85"/>
    <cellStyle name="Тысячи [0]_3Com" xfId="86"/>
    <cellStyle name="Тысячи_3Com" xfId="87"/>
    <cellStyle name="Comma" xfId="88"/>
    <cellStyle name="Comma [0]" xfId="89"/>
    <cellStyle name="Формула" xfId="90"/>
    <cellStyle name="ФормулаВБ" xfId="91"/>
    <cellStyle name="ФормулаНаКонтроль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externalLink" Target="externalLinks/externalLink21.xml" /><Relationship Id="rId35" Type="http://schemas.openxmlformats.org/officeDocument/2006/relationships/externalLink" Target="externalLinks/externalLink22.xml" /><Relationship Id="rId36" Type="http://schemas.openxmlformats.org/officeDocument/2006/relationships/externalLink" Target="externalLinks/externalLink23.xml" /><Relationship Id="rId37" Type="http://schemas.openxmlformats.org/officeDocument/2006/relationships/externalLink" Target="externalLinks/externalLink24.xml" /><Relationship Id="rId38" Type="http://schemas.openxmlformats.org/officeDocument/2006/relationships/externalLink" Target="externalLinks/externalLink25.xml" /><Relationship Id="rId39" Type="http://schemas.openxmlformats.org/officeDocument/2006/relationships/externalLink" Target="externalLinks/externalLink26.xml" /><Relationship Id="rId40" Type="http://schemas.openxmlformats.org/officeDocument/2006/relationships/externalLink" Target="externalLinks/externalLink27.xml" /><Relationship Id="rId41" Type="http://schemas.openxmlformats.org/officeDocument/2006/relationships/externalLink" Target="externalLinks/externalLink28.xml" /><Relationship Id="rId42" Type="http://schemas.openxmlformats.org/officeDocument/2006/relationships/externalLink" Target="externalLinks/externalLink29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6</xdr:row>
      <xdr:rowOff>971550</xdr:rowOff>
    </xdr:from>
    <xdr:to>
      <xdr:col>1</xdr:col>
      <xdr:colOff>2628900</xdr:colOff>
      <xdr:row>6</xdr:row>
      <xdr:rowOff>1276350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62225"/>
          <a:ext cx="781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1581150</xdr:colOff>
      <xdr:row>7</xdr:row>
      <xdr:rowOff>1209675</xdr:rowOff>
    </xdr:from>
    <xdr:to>
      <xdr:col>1</xdr:col>
      <xdr:colOff>2333625</xdr:colOff>
      <xdr:row>7</xdr:row>
      <xdr:rowOff>1562100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415290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1666875</xdr:colOff>
      <xdr:row>6</xdr:row>
      <xdr:rowOff>809625</xdr:rowOff>
    </xdr:from>
    <xdr:to>
      <xdr:col>1</xdr:col>
      <xdr:colOff>2286000</xdr:colOff>
      <xdr:row>6</xdr:row>
      <xdr:rowOff>1104900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2562225"/>
          <a:ext cx="619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7</xdr:row>
      <xdr:rowOff>1200150</xdr:rowOff>
    </xdr:from>
    <xdr:to>
      <xdr:col>1</xdr:col>
      <xdr:colOff>828675</xdr:colOff>
      <xdr:row>7</xdr:row>
      <xdr:rowOff>1543050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4171950"/>
          <a:ext cx="666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3781425</xdr:colOff>
      <xdr:row>6</xdr:row>
      <xdr:rowOff>971550</xdr:rowOff>
    </xdr:from>
    <xdr:to>
      <xdr:col>1</xdr:col>
      <xdr:colOff>4381500</xdr:colOff>
      <xdr:row>6</xdr:row>
      <xdr:rowOff>1190625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762250"/>
          <a:ext cx="600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1819275</xdr:colOff>
      <xdr:row>7</xdr:row>
      <xdr:rowOff>466725</xdr:rowOff>
    </xdr:from>
    <xdr:to>
      <xdr:col>1</xdr:col>
      <xdr:colOff>2447925</xdr:colOff>
      <xdr:row>7</xdr:row>
      <xdr:rowOff>704850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3657600"/>
          <a:ext cx="628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41;&#1072;&#1083;&#1072;&#1085;&#1089;%204%20&#1082;&#1074;.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9335~1\LOCALS~1\Temp\bat\proverk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Temp\notes6030C8\GRO.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&#1056;&#1072;&#1073;&#1086;&#1095;&#1077;&#1077;\&#1043;&#1072;&#1079;\&#1064;&#1072;&#1073;&#1083;&#1086;&#1085;&#1099;\2009\&#1056;&#1043;&#1050;\RGK.2009F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46TE-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Temp\notes6030C8\RGK.2008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Temp\notes6030C8\GRO.2009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TSET.NET.20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Temp\notes6030C8\Documents%20and%20Settings\jgalaeva\&#1052;&#1086;&#1080;%20&#1076;&#1086;&#1082;&#1091;&#1084;&#1077;&#1085;&#1090;&#1099;\&#1040;&#1088;&#1093;&#1080;&#1074;\&#1051;&#1077;&#1085;&#1072;\&#1073;&#1072;&#1079;&#1072;%202006\&#1050;&#1080;&#1088;&#1086;&#1074;&#1088;&#1077;&#1075;&#1080;&#1086;&#1085;&#1075;&#1072;&#1079;%20---------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nts%20and%20Settings\Krakozyabra\&#1056;&#1072;&#1073;&#1086;&#1095;&#1080;&#1081;%20&#1089;&#1090;&#1086;&#1083;\CAODMFKT%20(&#1087;&#1088;&#1086;&#1089;&#1084;&#1086;&#1090;&#1088;&#1077;&#1085;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hange\MyDoc\&#1056;&#1077;&#1075;&#1091;&#1083;&#1080;&#1088;&#1086;&#1074;&#1072;&#1085;&#1080;&#1077;\&#1056;&#1077;&#1075;&#1091;&#1083;&#1080;&#1088;&#1086;&#1074;&#1072;&#1085;&#1080;&#1077;%202009\&#1055;&#1088;&#1086;&#1075;&#1085;&#1086;&#1079;%20&#1090;&#1072;&#1088;&#1080;&#1092;&#1086;&#1074;%20&#1085;&#1072;%202009&#1075;\&#1064;&#1072;&#1073;&#1083;&#1086;&#1085;&#1099;\&#1055;&#1088;&#1077;&#1076;&#1077;&#1083;&#1100;&#1085;&#1099;&#1077;%20&#1060;&#1057;&#1058;%20&#1085;&#1072;%202009%20&#1075;\&#1060;&#1057;&#1058;%20&#1055;&#1088;&#1077;&#1076;&#1077;&#1083;&#1100;&#1085;&#1099;&#1077;%202009%20&#1085;&#1072;%2016%20&#1080;&#1102;&#1083;&#1103;%202008\PREDEL.OTK.2009_16.07.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58;&#1072;&#1088;&#1080;&#1092;&#1099;\&#1047;&#1072;&#1088;&#1087;&#1083;&#1072;&#1090;&#1072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nts%20and%20Settings\audit\&#1056;&#1072;&#1073;&#1086;&#1095;&#1080;&#1081;%20&#1089;&#1090;&#1086;&#1083;\FORM1.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Temp\notes6030C8\&#1055;&#1088;&#1080;&#1083;&#1086;&#1078;&#1077;&#1085;&#1080;&#1077;%202%20(&#1043;&#1056;&#1054;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DROMAN~1\LOCALS~1\Temp\notes6030C8\~504795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DROMAN~1\LOCALS~1\Temp\notes6030C8\GRES.2007.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&#1043;&#1054;&#1056;&#1069;&#1051;&#1045;&#1050;&#1058;&#1056;&#1054;&#1057;&#1045;&#1058;&#1068;\&#1052;&#1086;&#1080;%20&#1076;&#1086;&#1082;&#1091;&#1084;&#1077;&#1085;&#1090;&#1099;\&#1057;&#1084;&#1077;&#1090;&#1099;\&#1046;-&#1054;%205-0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1046;-&#1054;%205-06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&#1040;&#1076;&#1084;&#1080;&#1085;\Local%20Settings\Temporary%20Internet%20Files\Content.IE5\0WO2GCKW\&#1058;&#1072;&#1088;&#1080;&#1092;&#1099;%20&#1085;&#1072;%202010%20&#1075;.%20&#1057;&#1041;&#1067;&#1058;\&#1058;&#1072;&#1088;&#1080;&#1092;&#1099;%202010%20&#1057;&#1041;&#1067;&#1058;%20(&#1088;&#1072;&#1073;.%20&#1092;&#1072;&#1081;&#1083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g\e\&#1052;&#1086;&#1080;%20&#1076;&#1086;&#1082;&#1091;&#1084;&#1077;&#1085;&#1090;&#1099;\2001%20&#1075;&#1086;&#1076;\&#1052;&#1077;&#1089;&#1103;&#1095;&#1085;&#1072;&#1103;%20&#1086;&#1090;&#1095;&#1077;&#1090;&#1085;&#1086;&#1089;&#1090;&#1100;\&#1054;&#1044;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g\e\&#1052;&#1086;&#1080;%20&#1076;&#1086;&#1082;&#1091;&#1084;&#1077;&#1085;&#1090;&#1099;\&#1058;&#1072;&#1088;&#1080;&#1092;&#1099;\&#1047;&#1072;&#1088;&#1087;&#1083;&#1072;&#1090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indir\111\&#1096;&#1090;&#1072;&#1090;&#1085;&#1086;&#1077;\&#1056;&#1072;&#1089;&#1095;&#1077;&#1090;%20&#1060;&#1054;&#1058;%20&#1085;&#1072;%2001%20&#1103;&#1085;&#1074;&#1072;&#1088;&#1103;%20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hange\&#1045;&#1043;&#1045;&#1056;\&#1056;&#1072;&#1089;&#1093;&#1086;&#1076;&#1099;%20&#1085;&#1072;%20&#1089;&#1073;&#1099;&#1090;&#1086;&#1074;&#1091;&#1102;%20&#1076;&#1077;&#1103;&#1090;&#1077;&#1083;&#1100;&#1085;&#1086;&#1089;&#1090;&#1100;%20&#1043;&#1055;%20&#1085;&#1072;%202009&#1075;.%20(&#1076;&#1083;&#1103;%20&#1086;&#1088;&#1075;&#1072;&#1085;&#1080;&#1079;&#1072;&#1094;&#1080;&#1081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hange\MyDoc\&#1056;&#1077;&#1075;&#1091;&#1083;&#1080;&#1088;&#1086;&#1074;&#1072;&#1085;&#1080;&#1077;\&#1056;&#1077;&#1075;&#1091;&#1083;&#1080;&#1088;&#1086;&#1074;&#1072;&#1085;&#1080;&#1077;%202008\&#1052;&#1086;&#1085;&#1080;&#1090;&#1086;&#1088;&#1080;&#1085;&#1075;&#1080;%20&#1074;%20&#1060;&#1057;&#1058;%20&#1079;&#1072;%202008&#1075;\&#1053;&#1072;%20&#1086;&#1090;&#1087;&#1088;&#1072;&#1074;&#1082;&#1091;%20&#1095;&#1077;&#1088;&#1077;&#1079;%20&#1045;&#1048;&#1040;&#1057;\&#1055;&#1088;&#1077;&#1076;&#1077;&#1083;&#1100;&#1085;&#1099;&#1077;%20&#1091;&#1088;&#1086;&#1074;&#1085;&#1080;_2008&#1075;\predel.elek.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Temp\notes6030C8\teamplates\Form1.1%20(+)\FORM1.1.2009(&#1080;&#1089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мощн. "/>
      <sheetName val="Баланс эл.эн "/>
      <sheetName val="Форма 1"/>
      <sheetName val="Прил 1.1."/>
      <sheetName val="Форма 2"/>
      <sheetName val="Прил. 2.1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2">
        <row r="5">
          <cell r="G5">
            <v>4551113.38</v>
          </cell>
          <cell r="L5">
            <v>10075324.5272</v>
          </cell>
        </row>
        <row r="6">
          <cell r="G6">
            <v>4521433.4</v>
          </cell>
          <cell r="L6">
            <v>3814916.7737</v>
          </cell>
        </row>
        <row r="7">
          <cell r="G7">
            <v>0</v>
          </cell>
          <cell r="L7">
            <v>4521433.4</v>
          </cell>
        </row>
        <row r="8">
          <cell r="G8">
            <v>0</v>
          </cell>
          <cell r="L8">
            <v>56451.0857</v>
          </cell>
        </row>
        <row r="9">
          <cell r="G9">
            <v>0</v>
          </cell>
        </row>
        <row r="10">
          <cell r="G10">
            <v>4521433.4</v>
          </cell>
        </row>
        <row r="11">
          <cell r="G11">
            <v>0</v>
          </cell>
        </row>
        <row r="12">
          <cell r="L12">
            <v>5501148.3166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10308344.7198</v>
          </cell>
        </row>
        <row r="16">
          <cell r="G16">
            <v>29679.98</v>
          </cell>
          <cell r="L16">
            <v>-873048.6968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267845.4226</v>
          </cell>
          <cell r="L18">
            <v>1093729.4369</v>
          </cell>
        </row>
        <row r="19">
          <cell r="G19">
            <v>645315.342</v>
          </cell>
          <cell r="L19">
            <v>913.1015</v>
          </cell>
        </row>
        <row r="20">
          <cell r="L20">
            <v>4899.0182</v>
          </cell>
        </row>
        <row r="21">
          <cell r="G21">
            <v>2074016.542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</v>
          </cell>
          <cell r="L23">
            <v>0</v>
          </cell>
        </row>
        <row r="24">
          <cell r="G24">
            <v>27925.4454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8656033.2524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8656033.2524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</v>
          </cell>
        </row>
        <row r="41">
          <cell r="G41">
            <v>273188.368</v>
          </cell>
        </row>
        <row r="42">
          <cell r="G42">
            <v>528534.5128</v>
          </cell>
        </row>
        <row r="43">
          <cell r="G43">
            <v>-890756.762</v>
          </cell>
        </row>
        <row r="45">
          <cell r="G45">
            <v>10075324.5272</v>
          </cell>
        </row>
        <row r="47">
          <cell r="G47">
            <v>4899.0182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62.9976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головок"/>
      <sheetName val="Анализ"/>
      <sheetName val="осн.производственные фонды 2004"/>
      <sheetName val="осн.производственные фонды 2005"/>
      <sheetName val="осн.производственные фонды 2006"/>
      <sheetName val="осн.производственные фонды 2007"/>
      <sheetName val="осн.производственные фонды 2008"/>
      <sheetName val="11"/>
    </sheetNames>
    <sheetDataSet>
      <sheetData sheetId="2">
        <row r="16">
          <cell r="H16" t="str">
            <v>-</v>
          </cell>
        </row>
        <row r="17">
          <cell r="H17" t="str">
            <v>-</v>
          </cell>
        </row>
        <row r="18">
          <cell r="H18" t="str">
            <v>-</v>
          </cell>
        </row>
        <row r="19">
          <cell r="H19" t="str">
            <v>-</v>
          </cell>
        </row>
        <row r="20">
          <cell r="H20" t="str">
            <v>-</v>
          </cell>
        </row>
        <row r="21">
          <cell r="H21" t="str">
            <v>-</v>
          </cell>
        </row>
        <row r="22">
          <cell r="H22" t="str">
            <v>-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83">
          <cell r="D83" t="str">
            <v>2005 год</v>
          </cell>
          <cell r="E83" t="str">
            <v>2006 год</v>
          </cell>
          <cell r="F83" t="str">
            <v>2007 год</v>
          </cell>
          <cell r="I83" t="str">
            <v>2008 год</v>
          </cell>
        </row>
        <row r="84">
          <cell r="D84" t="str">
            <v>Факт</v>
          </cell>
          <cell r="E84" t="str">
            <v>Факт</v>
          </cell>
          <cell r="F84" t="str">
            <v>Отчет за I полугодие</v>
          </cell>
          <cell r="G84" t="str">
            <v>Ожидаемый</v>
          </cell>
          <cell r="H84" t="str">
            <v>Утвержденный ФСТ</v>
          </cell>
          <cell r="I84" t="str">
            <v>Расчет ГРО</v>
          </cell>
          <cell r="J84" t="str">
            <v>Расчет ФСТ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107">
          <cell r="H107">
            <v>0</v>
          </cell>
          <cell r="I107">
            <v>0</v>
          </cell>
          <cell r="J107">
            <v>0</v>
          </cell>
        </row>
        <row r="109">
          <cell r="D109" t="str">
            <v>2005 год</v>
          </cell>
          <cell r="E109" t="str">
            <v>2006 год</v>
          </cell>
          <cell r="F109" t="str">
            <v>2007 год</v>
          </cell>
          <cell r="I109" t="str">
            <v>2008 год</v>
          </cell>
        </row>
        <row r="110">
          <cell r="D110" t="str">
            <v>Факт</v>
          </cell>
          <cell r="E110" t="str">
            <v>Факт</v>
          </cell>
          <cell r="F110" t="str">
            <v>Отчет за I полугодие</v>
          </cell>
          <cell r="G110" t="str">
            <v>Ожидаемый</v>
          </cell>
          <cell r="H110" t="str">
            <v>Утвержденный ФСТ</v>
          </cell>
          <cell r="I110" t="str">
            <v>Расчет ГРО</v>
          </cell>
        </row>
        <row r="111">
          <cell r="H111">
            <v>0</v>
          </cell>
          <cell r="I111">
            <v>0</v>
          </cell>
        </row>
        <row r="112">
          <cell r="H112">
            <v>0</v>
          </cell>
          <cell r="I112">
            <v>0</v>
          </cell>
          <cell r="J112">
            <v>0</v>
          </cell>
        </row>
        <row r="113">
          <cell r="H113">
            <v>0</v>
          </cell>
          <cell r="I113">
            <v>0</v>
          </cell>
        </row>
        <row r="114">
          <cell r="H114">
            <v>0</v>
          </cell>
          <cell r="I114">
            <v>0</v>
          </cell>
        </row>
        <row r="131">
          <cell r="D131" t="str">
            <v>-</v>
          </cell>
          <cell r="E131" t="str">
            <v>-</v>
          </cell>
          <cell r="F131" t="str">
            <v>-</v>
          </cell>
          <cell r="G131" t="str">
            <v>-</v>
          </cell>
          <cell r="H131" t="str">
            <v>-</v>
          </cell>
          <cell r="I131" t="str">
            <v>-</v>
          </cell>
          <cell r="J131" t="str">
            <v>-</v>
          </cell>
        </row>
        <row r="132"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</row>
        <row r="133">
          <cell r="D133" t="str">
            <v>-</v>
          </cell>
          <cell r="E133" t="str">
            <v>-</v>
          </cell>
          <cell r="F133" t="str">
            <v>-</v>
          </cell>
          <cell r="G133" t="str">
            <v>-</v>
          </cell>
          <cell r="H133" t="str">
            <v>-</v>
          </cell>
          <cell r="I133" t="str">
            <v>-</v>
          </cell>
          <cell r="J133" t="str">
            <v>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Анализ"/>
      <sheetName val="TEHSHEET"/>
    </sheetNames>
    <sheetDataSet>
      <sheetData sheetId="2">
        <row r="29">
          <cell r="E29">
            <v>0</v>
          </cell>
        </row>
        <row r="30">
          <cell r="E30">
            <v>0</v>
          </cell>
        </row>
        <row r="41">
          <cell r="E41">
            <v>0</v>
          </cell>
        </row>
        <row r="44">
          <cell r="E44">
            <v>0</v>
          </cell>
        </row>
        <row r="49">
          <cell r="E49">
            <v>0</v>
          </cell>
        </row>
        <row r="50">
          <cell r="E50">
            <v>0</v>
          </cell>
        </row>
        <row r="55">
          <cell r="E55">
            <v>0</v>
          </cell>
        </row>
        <row r="59">
          <cell r="E59">
            <v>0</v>
          </cell>
        </row>
        <row r="63">
          <cell r="E63">
            <v>0</v>
          </cell>
        </row>
        <row r="71">
          <cell r="E71">
            <v>0</v>
          </cell>
        </row>
        <row r="77">
          <cell r="E77">
            <v>0</v>
          </cell>
        </row>
        <row r="80">
          <cell r="E80">
            <v>0</v>
          </cell>
        </row>
        <row r="92">
          <cell r="E92">
            <v>0</v>
          </cell>
        </row>
        <row r="96">
          <cell r="E96">
            <v>0</v>
          </cell>
        </row>
        <row r="109">
          <cell r="E109">
            <v>0</v>
          </cell>
        </row>
        <row r="110">
          <cell r="E110">
            <v>0</v>
          </cell>
        </row>
        <row r="117">
          <cell r="E117">
            <v>0</v>
          </cell>
        </row>
        <row r="132">
          <cell r="E132">
            <v>0</v>
          </cell>
        </row>
        <row r="137">
          <cell r="E137">
            <v>0</v>
          </cell>
        </row>
        <row r="138">
          <cell r="E138">
            <v>0</v>
          </cell>
        </row>
        <row r="147">
          <cell r="E147" t="str">
            <v>-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"/>
      <sheetName val="Анализ"/>
      <sheetName val="информ.объемы"/>
      <sheetName val="розница, нормы"/>
      <sheetName val="Информ. по АСКУГ"/>
      <sheetName val="11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Заголовок"/>
      <sheetName val="Инструкция"/>
      <sheetName val="Анализ"/>
    </sheetNames>
    <sheetDataSet>
      <sheetData sheetId="3">
        <row r="20">
          <cell r="E20" t="str">
            <v>-</v>
          </cell>
        </row>
        <row r="21">
          <cell r="E21" t="str">
            <v>-</v>
          </cell>
        </row>
        <row r="22">
          <cell r="E22" t="str">
            <v>-</v>
          </cell>
        </row>
        <row r="23">
          <cell r="E23" t="str">
            <v>-</v>
          </cell>
        </row>
        <row r="24">
          <cell r="E24" t="str">
            <v>-</v>
          </cell>
        </row>
        <row r="25">
          <cell r="E25" t="str">
            <v>-</v>
          </cell>
        </row>
        <row r="26">
          <cell r="E26" t="str">
            <v>-</v>
          </cell>
        </row>
        <row r="27">
          <cell r="E27" t="str">
            <v>-</v>
          </cell>
        </row>
        <row r="34">
          <cell r="E34">
            <v>0</v>
          </cell>
        </row>
        <row r="35">
          <cell r="E35">
            <v>0</v>
          </cell>
        </row>
        <row r="47">
          <cell r="E47">
            <v>0</v>
          </cell>
        </row>
        <row r="49">
          <cell r="G49" t="str">
            <v>Ставка налога с учетом регрессивной шкалы-</v>
          </cell>
        </row>
        <row r="50">
          <cell r="E50">
            <v>0</v>
          </cell>
        </row>
        <row r="52">
          <cell r="G52" t="str">
            <v>Объем газа на собственные нужды -
Объем газа на технужды -</v>
          </cell>
        </row>
        <row r="53">
          <cell r="G53" t="str">
            <v>Объем технологических потерь -</v>
          </cell>
        </row>
        <row r="56">
          <cell r="G56" t="str">
            <v>Коэффициент переоценки -</v>
          </cell>
        </row>
        <row r="57">
          <cell r="E57">
            <v>0</v>
          </cell>
        </row>
        <row r="58">
          <cell r="E58">
            <v>0</v>
          </cell>
        </row>
        <row r="60">
          <cell r="E60">
            <v>0</v>
          </cell>
        </row>
        <row r="61">
          <cell r="G61" t="str">
            <v>Балансовая стоимость -
Протяженность -
Объем газа по арендуемым сетям -</v>
          </cell>
        </row>
        <row r="62">
          <cell r="G62" t="str">
            <v>Балансовая стоимость -
Протяженность -
Объем газа по арендуемым сетям -</v>
          </cell>
        </row>
        <row r="63">
          <cell r="G63" t="str">
            <v>Балансовая стоимость -
Протяженность -
Объем газа по арендуемым сетям -</v>
          </cell>
        </row>
        <row r="66">
          <cell r="E66">
            <v>0</v>
          </cell>
        </row>
        <row r="70">
          <cell r="E70">
            <v>0</v>
          </cell>
        </row>
        <row r="74">
          <cell r="E74">
            <v>0</v>
          </cell>
        </row>
        <row r="82">
          <cell r="E82">
            <v>0</v>
          </cell>
        </row>
        <row r="88">
          <cell r="G88" t="str">
            <v>Объем газа получаемого транзитом - 
Транзитный тариф ГРО, оказывающей услуги по транзиту -</v>
          </cell>
        </row>
        <row r="95">
          <cell r="E95">
            <v>0</v>
          </cell>
        </row>
        <row r="99">
          <cell r="E99">
            <v>0</v>
          </cell>
        </row>
        <row r="100">
          <cell r="G100" t="str">
            <v>Ставка налога - 
Льготы - </v>
          </cell>
        </row>
        <row r="112">
          <cell r="E112">
            <v>0</v>
          </cell>
        </row>
        <row r="113">
          <cell r="E113">
            <v>0</v>
          </cell>
        </row>
        <row r="134">
          <cell r="E134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Анализ"/>
      <sheetName val="Приложение1"/>
      <sheetName val="Дифференциация"/>
      <sheetName val="Утвержденные тарифы"/>
    </sheetNames>
    <sheetDataSet>
      <sheetData sheetId="7">
        <row r="14">
          <cell r="I14">
            <v>251</v>
          </cell>
        </row>
        <row r="15">
          <cell r="I15">
            <v>1</v>
          </cell>
        </row>
        <row r="16">
          <cell r="I16">
            <v>77</v>
          </cell>
        </row>
        <row r="17">
          <cell r="I17">
            <v>0</v>
          </cell>
        </row>
        <row r="18">
          <cell r="I18">
            <v>27707.212987012987</v>
          </cell>
        </row>
        <row r="24">
          <cell r="I24">
            <v>1777.5</v>
          </cell>
        </row>
        <row r="25">
          <cell r="I25">
            <v>154.415</v>
          </cell>
        </row>
        <row r="26">
          <cell r="I26">
            <v>145.685</v>
          </cell>
        </row>
        <row r="27">
          <cell r="I27">
            <v>0</v>
          </cell>
        </row>
        <row r="34">
          <cell r="I34">
            <v>370</v>
          </cell>
        </row>
        <row r="35">
          <cell r="I35">
            <v>223.32</v>
          </cell>
        </row>
        <row r="36">
          <cell r="I36">
            <v>40</v>
          </cell>
        </row>
        <row r="37">
          <cell r="I37">
            <v>165.348</v>
          </cell>
        </row>
        <row r="38">
          <cell r="I38">
            <v>1814.295</v>
          </cell>
        </row>
        <row r="39">
          <cell r="I39">
            <v>500</v>
          </cell>
        </row>
        <row r="40">
          <cell r="I40">
            <v>0</v>
          </cell>
        </row>
        <row r="41">
          <cell r="I41">
            <v>4800</v>
          </cell>
        </row>
        <row r="43">
          <cell r="I43">
            <v>3664</v>
          </cell>
        </row>
        <row r="44">
          <cell r="I44">
            <v>843</v>
          </cell>
        </row>
        <row r="45">
          <cell r="I45">
            <v>0</v>
          </cell>
        </row>
        <row r="46">
          <cell r="I46">
            <v>360.91440000000006</v>
          </cell>
        </row>
        <row r="47">
          <cell r="I47">
            <v>1350</v>
          </cell>
        </row>
        <row r="48">
          <cell r="I48">
            <v>1810</v>
          </cell>
        </row>
        <row r="49">
          <cell r="I49">
            <v>57.672000000000004</v>
          </cell>
        </row>
        <row r="50">
          <cell r="I50">
            <v>381.78</v>
          </cell>
        </row>
        <row r="51">
          <cell r="I51">
            <v>570</v>
          </cell>
        </row>
        <row r="52">
          <cell r="I52">
            <v>1212.4944</v>
          </cell>
        </row>
        <row r="53">
          <cell r="I53">
            <v>242.2</v>
          </cell>
        </row>
        <row r="54">
          <cell r="I54">
            <v>1445</v>
          </cell>
        </row>
        <row r="55">
          <cell r="I55">
            <v>1810</v>
          </cell>
        </row>
        <row r="56">
          <cell r="I56">
            <v>1768.5</v>
          </cell>
        </row>
        <row r="57">
          <cell r="I57">
            <v>3059.4240000000004</v>
          </cell>
        </row>
        <row r="58">
          <cell r="I58">
            <v>27.5</v>
          </cell>
        </row>
        <row r="59">
          <cell r="I59">
            <v>777.6</v>
          </cell>
        </row>
        <row r="60">
          <cell r="I60">
            <v>500</v>
          </cell>
        </row>
        <row r="61">
          <cell r="I61">
            <v>270</v>
          </cell>
        </row>
        <row r="62">
          <cell r="I62">
            <v>140</v>
          </cell>
        </row>
        <row r="63">
          <cell r="I63">
            <v>15</v>
          </cell>
        </row>
        <row r="64">
          <cell r="I64">
            <v>0</v>
          </cell>
        </row>
        <row r="65">
          <cell r="I65">
            <v>585.4</v>
          </cell>
        </row>
        <row r="68">
          <cell r="I68">
            <v>0</v>
          </cell>
        </row>
        <row r="69">
          <cell r="I69">
            <v>3850</v>
          </cell>
        </row>
        <row r="71">
          <cell r="I71">
            <v>1480.28</v>
          </cell>
        </row>
        <row r="72">
          <cell r="I72">
            <v>727.38</v>
          </cell>
        </row>
        <row r="74">
          <cell r="I74">
            <v>432.85</v>
          </cell>
        </row>
        <row r="75">
          <cell r="I75">
            <v>0</v>
          </cell>
        </row>
        <row r="77">
          <cell r="I77">
            <v>2152.063421052632</v>
          </cell>
        </row>
        <row r="78">
          <cell r="I78">
            <v>500</v>
          </cell>
        </row>
        <row r="79">
          <cell r="I79">
            <v>22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  <sheetDataSet>
      <sheetData sheetId="0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вод"/>
      <sheetName val="Дополнительные средства"/>
      <sheetName val="TEHSHEET"/>
      <sheetName val="Заголовок"/>
      <sheetName val="regs"/>
      <sheetName val="Регионы"/>
      <sheetName val="Лист1"/>
    </sheetNames>
    <sheetDataSet>
      <sheetData sheetId="5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.пл"/>
      <sheetName val="ср.разряд"/>
      <sheetName val="ср.разряд (2)"/>
      <sheetName val="Собств.расх.(9месяцев)срзп"/>
      <sheetName val="факт98-проч.результат (2)"/>
      <sheetName val="Собств.расх.(9месяцев)(2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равочники"/>
      <sheetName val="Стоимость ЭЭ"/>
      <sheetName val="TEHSHEET"/>
      <sheetName val="Заголовок2"/>
      <sheetName val="Заголовок"/>
      <sheetName val="regs"/>
      <sheetName val="Лист1"/>
    </sheetNames>
    <sheetDataSet>
      <sheetData sheetId="4">
        <row r="5">
          <cell r="M5" t="str">
            <v>Введите название региона</v>
          </cell>
        </row>
        <row r="6">
          <cell r="M6" t="str">
            <v>Агинский Бурятский автономный округ</v>
          </cell>
        </row>
        <row r="7">
          <cell r="M7" t="str">
            <v>Алтайский край</v>
          </cell>
        </row>
        <row r="8">
          <cell r="M8" t="str">
            <v>Амурская область</v>
          </cell>
        </row>
        <row r="9">
          <cell r="M9" t="str">
            <v>Архангельская область</v>
          </cell>
        </row>
        <row r="10">
          <cell r="M10" t="str">
            <v>Астраханская область</v>
          </cell>
        </row>
        <row r="11">
          <cell r="M11" t="str">
            <v>г.Байконур</v>
          </cell>
        </row>
        <row r="12">
          <cell r="M12" t="str">
            <v>Белгородская область</v>
          </cell>
        </row>
        <row r="13">
          <cell r="M13" t="str">
            <v>Брянская область</v>
          </cell>
        </row>
        <row r="14"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6"/>
    </sheetNames>
    <sheetDataSet>
      <sheetData sheetId="3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</sheetData>
      <sheetData sheetId="4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</sheetData>
      <sheetData sheetId="6">
        <row r="6">
          <cell r="B6">
            <v>0</v>
          </cell>
          <cell r="C6" t="e">
            <v>#REF!</v>
          </cell>
          <cell r="D6" t="e">
            <v>#REF!</v>
          </cell>
        </row>
        <row r="7">
          <cell r="B7">
            <v>0</v>
          </cell>
          <cell r="C7" t="e">
            <v>#REF!</v>
          </cell>
          <cell r="D7" t="e">
            <v>#REF!</v>
          </cell>
        </row>
        <row r="8">
          <cell r="B8">
            <v>0</v>
          </cell>
          <cell r="C8" t="e">
            <v>#REF!</v>
          </cell>
          <cell r="D8" t="e">
            <v>#REF!</v>
          </cell>
        </row>
        <row r="9">
          <cell r="B9">
            <v>0</v>
          </cell>
          <cell r="C9" t="e">
            <v>#REF!</v>
          </cell>
          <cell r="D9" t="e">
            <v>#REF!</v>
          </cell>
        </row>
        <row r="10">
          <cell r="B10">
            <v>0</v>
          </cell>
          <cell r="D10" t="e">
            <v>#REF!</v>
          </cell>
        </row>
      </sheetData>
      <sheetData sheetId="7">
        <row r="9">
          <cell r="B9" t="str">
            <v>Газопроводы, по которым оказываются услуги по транспортировке газа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1">
          <cell r="B11" t="str">
            <v>Газопроводы, находящиеся в собственности </v>
          </cell>
        </row>
        <row r="12">
          <cell r="B12" t="str">
            <v>Газопроводы, полученные по договорам аренды</v>
          </cell>
        </row>
        <row r="13">
          <cell r="B13" t="str">
            <v>Газопроводы, полученные по договорам лизинга</v>
          </cell>
        </row>
        <row r="14">
          <cell r="B14" t="str">
            <v>Газопроводы, полученные на других законных основаниях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Янв2006.20"/>
      <sheetName val="Янв2006.20Шт"/>
      <sheetName val="Янв2006.20-1"/>
      <sheetName val="Янв2006.20-1Шт"/>
      <sheetName val="Янв2006.26"/>
      <sheetName val="Янв2006.26Шт"/>
      <sheetName val="Янв2006.23-1"/>
      <sheetName val="Янв2006.23-2"/>
      <sheetName val="Янв2006.23-2Шт"/>
      <sheetName val="Янв2006.23-3"/>
      <sheetName val="Янв2006.23-3Шт"/>
      <sheetName val="Янв2006."/>
      <sheetName val="КалькЯнв2006"/>
      <sheetName val="КалькФинРезЯнв2006"/>
      <sheetName val="Февр2006.20"/>
      <sheetName val="Февр2006.20Шт"/>
      <sheetName val="Февр2006.20-1"/>
      <sheetName val="Февр2006.20-1Шт"/>
      <sheetName val="Февр2006.26"/>
      <sheetName val="Февр2006.26Шт"/>
      <sheetName val="Февр2006.23-1"/>
      <sheetName val="Февр2006.23-2"/>
      <sheetName val="Февр2006.23-2Шт"/>
      <sheetName val="Февр2006.23-3"/>
      <sheetName val="Февр2006.23-3Шт"/>
      <sheetName val="Февр2006.23-4"/>
      <sheetName val="Февр2006.23-4Шт"/>
      <sheetName val="Февраль2006"/>
      <sheetName val="КалькФевр2006"/>
      <sheetName val="КалькФинРезФевр2006"/>
      <sheetName val="Март2006.20"/>
      <sheetName val="Март2006.20Шт"/>
      <sheetName val="Март2006.20-1"/>
      <sheetName val="Март2006.20-1Шт"/>
      <sheetName val="Март2006.26"/>
      <sheetName val="Март2006.26Шт"/>
      <sheetName val="Март2006.23-1"/>
      <sheetName val="Март2006.23-2"/>
      <sheetName val="Март2006.23-2Шт"/>
      <sheetName val="Март2006.23-3"/>
      <sheetName val="Март2006.23-3Шт"/>
      <sheetName val="Март2006.23-4"/>
      <sheetName val="Март2006.23-4Шт"/>
      <sheetName val="Март2006"/>
      <sheetName val="КалькМарт2006"/>
      <sheetName val="КалькФинРезМарт2006"/>
      <sheetName val="Кальк1кв"/>
      <sheetName val="КалькФинРез1кв"/>
      <sheetName val="Апрель2006.20"/>
      <sheetName val="Апрель2006.20Шт"/>
      <sheetName val="Апрель2006.20-1"/>
      <sheetName val="Апрель2006.20-1Шт"/>
      <sheetName val="Апрель2006.26"/>
      <sheetName val="Апрель2006.26Шт"/>
      <sheetName val="Апрель2006.23-1"/>
      <sheetName val="Апрель2006.23-2"/>
      <sheetName val="Апрель2006.23-2Шт"/>
      <sheetName val="Апрель2006.23-3"/>
      <sheetName val="Апрель2006.23-3Шт"/>
      <sheetName val="Апрель2006.23-4"/>
      <sheetName val="Апрель2006.23-4Шт"/>
      <sheetName val="Апрель2006"/>
      <sheetName val="КалькАпрель2006"/>
      <sheetName val="КалькФинРезАпрель2006"/>
      <sheetName val="Май2006.20"/>
      <sheetName val="Май2006.20Шт"/>
      <sheetName val="Май2006.20-1"/>
      <sheetName val="Май2006.20-1Шт"/>
      <sheetName val="Май2006.26"/>
      <sheetName val="Май2006.26Шт"/>
      <sheetName val="Май2006.23-1"/>
      <sheetName val="Май2006.23-2"/>
      <sheetName val="Май2006.23-2Шт"/>
      <sheetName val="Май2006.23-3"/>
      <sheetName val="Май2006.23-3Шт"/>
      <sheetName val="Май2006.23-4"/>
      <sheetName val="Май2006.23-4Шт"/>
      <sheetName val="Май2006"/>
      <sheetName val="КалькМай2006"/>
      <sheetName val="КалькФинРезМай2006"/>
      <sheetName val="Июнь2006.20"/>
      <sheetName val="Июнь2006.20Шт"/>
      <sheetName val="Июнь2006.20-1"/>
      <sheetName val="Июнь2006.20-1Шт"/>
      <sheetName val="Июнь2006.26"/>
      <sheetName val="Июнь2006.26Шт"/>
      <sheetName val="Июнь2006.23-1"/>
      <sheetName val="Июнь2006.23-2"/>
      <sheetName val="Июнь2006.23-2Шт"/>
      <sheetName val="Июнь2006.23-3"/>
      <sheetName val="Июнь2006.23-3Шт"/>
      <sheetName val="Июнь2006.23-4"/>
      <sheetName val="Июнь2006.23-4Шт"/>
      <sheetName val="Июнь2006"/>
      <sheetName val="КалькИюнь2006"/>
      <sheetName val="КалькФинРезИюнь2006"/>
      <sheetName val="Кальк2кв"/>
      <sheetName val="КалькФинРез2кв"/>
      <sheetName val="Кальк1полуг2006"/>
      <sheetName val="КалькФинРез1полуг2006"/>
      <sheetName val="Июль2006.20"/>
      <sheetName val="Июль2006.20Шт"/>
      <sheetName val="Июль2006.20-1"/>
      <sheetName val="Июль2006.20-1Шт"/>
      <sheetName val="Июль2006.26"/>
      <sheetName val="Июль2006.26Шт"/>
      <sheetName val="Июль2006.23-1"/>
      <sheetName val="Июль2006.23-2"/>
      <sheetName val="Июль2006.23-2Шт"/>
      <sheetName val="Июль2006.23-3"/>
      <sheetName val="Июль2006.23-3Шт"/>
      <sheetName val="Июль2006.23-4"/>
      <sheetName val="Июль2006.23-4Шт"/>
      <sheetName val="Июль2006"/>
      <sheetName val="КалькИюль2006"/>
      <sheetName val="КалькФинРезИюль2006"/>
      <sheetName val="Август2006.20"/>
      <sheetName val="Август2006.20Шт"/>
      <sheetName val="Август2006.20-1"/>
      <sheetName val="Август2006.20-1Шт"/>
      <sheetName val="Август2006.26"/>
      <sheetName val="Август2006.26Шт"/>
      <sheetName val="Август2006.23-1"/>
      <sheetName val="Август2006.23-2"/>
      <sheetName val="Август2006.23-2Шт"/>
      <sheetName val="Август2006.23-3"/>
      <sheetName val="Август2006.23-3Шт"/>
      <sheetName val="Август2006.23-4"/>
      <sheetName val="Август2006.23-4Шт"/>
      <sheetName val="Август2006"/>
      <sheetName val="КалькАвгуст2006"/>
      <sheetName val="КалькФинРезАвгуст2006"/>
      <sheetName val="СводАвгуст2006"/>
      <sheetName val="Сентябрь2006.20"/>
      <sheetName val="Сентябрь2006.20Шт"/>
      <sheetName val="Сентябрь2006.20-1"/>
      <sheetName val="Сентябрь2006.20-1Шт"/>
      <sheetName val="Сентябрь2006.26"/>
      <sheetName val="Сентябрь2006.26Шт"/>
      <sheetName val="Сентябрь2006.23-1"/>
      <sheetName val="Сентябрь2006.23-2"/>
      <sheetName val="Сентябрь2006.23-2Шт"/>
      <sheetName val="Сентябрь2006.23-3"/>
      <sheetName val="Сентябрь2006.23-3Шт"/>
      <sheetName val="Сентябрь2006.23-4"/>
      <sheetName val="Сентябрь2006.23-4Шт"/>
      <sheetName val="Сентябрь2006"/>
      <sheetName val="КалькСентябрь2006"/>
      <sheetName val="КалькФинРезСентябрь2006"/>
      <sheetName val="СводСентябрь2006"/>
      <sheetName val="Кальк3кв2006"/>
      <sheetName val="Кальк3кв2006Финрез"/>
      <sheetName val="Кальк9мес2006"/>
      <sheetName val="КалькФинРез9мес2006"/>
      <sheetName val="Кальк2006год"/>
      <sheetName val="Кальк2006Финрез"/>
      <sheetName val="Реестр"/>
      <sheetName val="1"/>
      <sheetName val="Обл"/>
      <sheetName val="СводИюнь2006"/>
      <sheetName val="СводИюль2006"/>
      <sheetName val="Сверка2"/>
      <sheetName val="Сверка3"/>
      <sheetName val="Сверка4"/>
      <sheetName val="СверкаГод"/>
      <sheetName val="Октябрь2006.20"/>
      <sheetName val="Октябрь2006.20Шт"/>
      <sheetName val="Октябрь2006.20-1"/>
      <sheetName val="Октябрь2006.20-1Шт"/>
      <sheetName val="Октябрь2006.26"/>
      <sheetName val="Октябрь2006.26Шт"/>
      <sheetName val="Октябрь2006.23-1"/>
      <sheetName val="Октябрь2006.23-2"/>
      <sheetName val="Октябрь2006.23-2Шт"/>
      <sheetName val="Октябрь2006.23-3"/>
      <sheetName val="Октябрь2006.23-3Шт"/>
      <sheetName val="Октябрь2006.23-4"/>
      <sheetName val="Октябрь2006.23-4Шт"/>
      <sheetName val="Октябрь2006"/>
      <sheetName val="КалькОктябрь2006"/>
      <sheetName val="КалькФинРезОктябрь2006"/>
      <sheetName val="СводОктябрь2006"/>
      <sheetName val="Ноябрь2006.20"/>
      <sheetName val="Ноябрь2006.20Шт"/>
      <sheetName val="Ноябрь2006.20-1"/>
      <sheetName val="Ноябрь2006.20-1Шт"/>
      <sheetName val="Ноябрь2006.26"/>
      <sheetName val="Ноябрь2006.26Шт"/>
      <sheetName val="Ноябрь2006.23-1"/>
      <sheetName val="Ноябрь2006.23-2"/>
      <sheetName val="Ноябрь2006.23-2Шт"/>
      <sheetName val="Ноябрь2006.23-3"/>
      <sheetName val="Ноябрь2006.23-3Шт"/>
      <sheetName val="Ноябрь2006.23-4"/>
      <sheetName val="Ноябрь2006.23-4Шт"/>
      <sheetName val="Ноябрь2006"/>
      <sheetName val="КалькНоябрь2006"/>
      <sheetName val="КалькФинРезНоябрь2006"/>
      <sheetName val="СводНоябрь2006"/>
      <sheetName val="Декабрь2006.20"/>
      <sheetName val="Декабрь2006.20Шт"/>
      <sheetName val="Декабрь2006.20-1"/>
      <sheetName val="Декабрь2006.20-1Шт"/>
      <sheetName val="Декабрь2006.26"/>
      <sheetName val="Декабрь2006.26Шт"/>
      <sheetName val="Декабрь2006.23-1"/>
      <sheetName val="Декабрь2006.23-2"/>
      <sheetName val="Декабрь2006.23-2Шт"/>
      <sheetName val="Декабрь2006.23-3"/>
      <sheetName val="Декабрь2006.23-3Шт"/>
      <sheetName val="Декабрь2006.23-4"/>
      <sheetName val="Декабрь2006.23-4Шт"/>
      <sheetName val="Декабрь2006"/>
      <sheetName val="КалькДекабрь2006"/>
      <sheetName val="КалькФинРезДекабрь2006"/>
      <sheetName val="СводДекабрь2006"/>
      <sheetName val="Кальк4кв"/>
      <sheetName val="КалькФинРез4кв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Янв2006.20"/>
      <sheetName val="Янв2006.20Шт"/>
      <sheetName val="Янв2006.20-1"/>
      <sheetName val="Янв2006.20-1Шт"/>
      <sheetName val="Янв2006.26"/>
      <sheetName val="Янв2006.26Шт"/>
      <sheetName val="Янв2006.23-1"/>
      <sheetName val="Янв2006.23-2"/>
      <sheetName val="Янв2006.23-2Шт"/>
      <sheetName val="Янв2006.23-3"/>
      <sheetName val="Янв2006.23-3Шт"/>
      <sheetName val="Янв2006."/>
      <sheetName val="КалькЯнв2006"/>
      <sheetName val="КалькФинРезЯнв2006"/>
      <sheetName val="Февр2006.20"/>
      <sheetName val="Февр2006.20Шт"/>
      <sheetName val="Февр2006.20-1"/>
      <sheetName val="Февр2006.20-1Шт"/>
      <sheetName val="Февр2006.26"/>
      <sheetName val="Февр2006.26Шт"/>
      <sheetName val="Февр2006.23-1"/>
      <sheetName val="Февр2006.23-2"/>
      <sheetName val="Февр2006.23-2Шт"/>
      <sheetName val="Февр2006.23-3"/>
      <sheetName val="Февр2006.23-3Шт"/>
      <sheetName val="Февр2006.23-4"/>
      <sheetName val="Февр2006.23-4Шт"/>
      <sheetName val="Февраль2006"/>
      <sheetName val="КалькФевр2006"/>
      <sheetName val="КалькФинРезФевр2006"/>
      <sheetName val="Март2006.20"/>
      <sheetName val="Март2006.20Шт"/>
      <sheetName val="Март2006.20-1"/>
      <sheetName val="Март2006.20-1Шт"/>
      <sheetName val="Март2006.26"/>
      <sheetName val="Март2006.26Шт"/>
      <sheetName val="Март2006.23-1"/>
      <sheetName val="Март2006.23-2"/>
      <sheetName val="Март2006.23-2Шт"/>
      <sheetName val="Март2006.23-3"/>
      <sheetName val="Март2006.23-3Шт"/>
      <sheetName val="Март2006.23-4"/>
      <sheetName val="Март2006.23-4Шт"/>
      <sheetName val="Март2006"/>
      <sheetName val="КалькМарт2006"/>
      <sheetName val="КалькФинРезМарт2006"/>
      <sheetName val="Кальк1кв"/>
      <sheetName val="КалькФинРез1кв"/>
      <sheetName val="Апрель2006.20"/>
      <sheetName val="Апрель2006.20Шт"/>
      <sheetName val="Апрель2006.20-1"/>
      <sheetName val="Апрель2006.20-1Шт"/>
      <sheetName val="Апрель2006.26"/>
      <sheetName val="Апрель2006.26Шт"/>
      <sheetName val="Апрель2006.23-1"/>
      <sheetName val="Апрель2006.23-2"/>
      <sheetName val="Апрель2006.23-2Шт"/>
      <sheetName val="Апрель2006.23-3"/>
      <sheetName val="Апрель2006.23-3Шт"/>
      <sheetName val="Апрель2006.23-4"/>
      <sheetName val="Апрель2006.23-4Шт"/>
      <sheetName val="Апрель2006"/>
      <sheetName val="КалькАпрель2006"/>
      <sheetName val="КалькФинРезАпрель2006"/>
      <sheetName val="Май2006.20"/>
      <sheetName val="Май2006.20Шт"/>
      <sheetName val="Май2006.20-1"/>
      <sheetName val="Май2006.20-1Шт"/>
      <sheetName val="Май2006.26"/>
      <sheetName val="Май2006.26Шт"/>
      <sheetName val="Май2006.23-1"/>
      <sheetName val="Май2006.23-2"/>
      <sheetName val="Май2006.23-2Шт"/>
      <sheetName val="Май2006.23-3"/>
      <sheetName val="Май2006.23-3Шт"/>
      <sheetName val="Май2006.23-4"/>
      <sheetName val="Май2006.23-4Шт"/>
      <sheetName val="Май2006"/>
      <sheetName val="КалькМай2006"/>
      <sheetName val="КалькФинРезМай2006"/>
      <sheetName val="Июнь2006.20"/>
      <sheetName val="Июнь2006.20Шт"/>
      <sheetName val="Июнь2006.20-1"/>
      <sheetName val="Июнь2006.20-1Шт"/>
      <sheetName val="Июнь2006.26"/>
      <sheetName val="Июнь2006.26Шт"/>
      <sheetName val="Июнь2006.23-1"/>
      <sheetName val="Июнь2006.23-2"/>
      <sheetName val="Июнь2006.23-2Шт"/>
      <sheetName val="Июнь2006.23-3"/>
      <sheetName val="Июнь2006.23-3Шт"/>
      <sheetName val="Июнь2006.23-4"/>
      <sheetName val="Июнь2006.23-4Шт"/>
      <sheetName val="Июнь2006"/>
      <sheetName val="КалькИюнь2006"/>
      <sheetName val="КалькФинРезИюнь2006"/>
      <sheetName val="Кальк2кв"/>
      <sheetName val="КалькФинРез2кв"/>
      <sheetName val="Кальк1полуг2006"/>
      <sheetName val="КалькФинРез1полуг2006"/>
      <sheetName val="Июль2006.20"/>
      <sheetName val="Июль2006.20Шт"/>
      <sheetName val="Июль2006.20-1"/>
      <sheetName val="Июль2006.20-1Шт"/>
      <sheetName val="Июль2006.26"/>
      <sheetName val="Июль2006.26Шт"/>
      <sheetName val="Июль2006.23-1"/>
      <sheetName val="Июль2006.23-2"/>
      <sheetName val="Июль2006.23-2Шт"/>
      <sheetName val="Июль2006.23-3"/>
      <sheetName val="Июль2006.23-3Шт"/>
      <sheetName val="Июль2006.23-4"/>
      <sheetName val="Июль2006.23-4Шт"/>
      <sheetName val="Июль2006"/>
      <sheetName val="КалькИюль2006"/>
      <sheetName val="КалькФинРезИюль2006"/>
      <sheetName val="Август2006.20"/>
      <sheetName val="Август2006.20Шт"/>
      <sheetName val="Август2006.20-1"/>
      <sheetName val="Август2006.20-1Шт"/>
      <sheetName val="Август2006.26"/>
      <sheetName val="Август2006.26Шт"/>
      <sheetName val="Август2006.23-1"/>
      <sheetName val="Август2006.23-2"/>
      <sheetName val="Август2006.23-2Шт"/>
      <sheetName val="Август2006.23-3"/>
      <sheetName val="Август2006.23-3Шт"/>
      <sheetName val="Август2006.23-4"/>
      <sheetName val="Август2006.23-4Шт"/>
      <sheetName val="Август2006"/>
      <sheetName val="КалькАвгуст2006"/>
      <sheetName val="КалькФинРезАвгуст2006"/>
      <sheetName val="СводАвгуст2006"/>
      <sheetName val="Сентябрь2006.20"/>
      <sheetName val="Сентябрь2006.20Шт"/>
      <sheetName val="Сентябрь2006.20-1"/>
      <sheetName val="Сентябрь2006.20-1Шт"/>
      <sheetName val="Сентябрь2006.26"/>
      <sheetName val="Сентябрь2006.26Шт"/>
      <sheetName val="Сентябрь2006.23-1"/>
      <sheetName val="Сентябрь2006.23-2"/>
      <sheetName val="Сентябрь2006.23-2Шт"/>
      <sheetName val="Сентябрь2006.23-3"/>
      <sheetName val="Сентябрь2006.23-3Шт"/>
      <sheetName val="Сентябрь2006.23-4"/>
      <sheetName val="Сентябрь2006.23-4Шт"/>
      <sheetName val="Сентябрь2006"/>
      <sheetName val="КалькСентябрь2006"/>
      <sheetName val="КалькФинРезСентябрь2006"/>
      <sheetName val="СводСентябрь2006"/>
      <sheetName val="Кальк3кв2006"/>
      <sheetName val="Кальк3кв2006Финрез"/>
      <sheetName val="Кальк9мес2006"/>
      <sheetName val="КалькФинРез9мес2006"/>
      <sheetName val="Октябрь2006.20"/>
      <sheetName val="Октябрь2006.20Шт"/>
      <sheetName val="Октябрь2006.20-1"/>
      <sheetName val="Октябрь2006.20-1Шт"/>
      <sheetName val="Октябрь2006.26"/>
      <sheetName val="Октябрь2006.26Шт"/>
      <sheetName val="Октябрь2006.23-1"/>
      <sheetName val="Октябрь2006.23-2"/>
      <sheetName val="Октябрь2006.23-2Шт"/>
      <sheetName val="Октябрь2006.23-3"/>
      <sheetName val="Октябрь2006.23-3Шт"/>
      <sheetName val="Октябрь2006.23-4"/>
      <sheetName val="Октябрь2006.23-4Шт"/>
      <sheetName val="Октябрь2006"/>
      <sheetName val="КалькОктябрь2006"/>
      <sheetName val="КалькФинРезОктябрь2006"/>
      <sheetName val="СводОктябрь2006"/>
      <sheetName val="Ноябрь2006.20"/>
      <sheetName val="Ноябрь2006.20Шт"/>
      <sheetName val="Ноябрь2006.20-1"/>
      <sheetName val="Ноябрь2006.20-1Шт"/>
      <sheetName val="Ноябрь2006.26"/>
      <sheetName val="Ноябрь2006.26Шт"/>
      <sheetName val="Ноябрь2006.23-1"/>
      <sheetName val="Ноябрь2006.23-2"/>
      <sheetName val="Ноябрь2006.23-2Шт"/>
      <sheetName val="Ноябрь2006.23-3"/>
      <sheetName val="Ноябрь2006.23-3Шт"/>
      <sheetName val="Ноябрь2006.23-4"/>
      <sheetName val="Ноябрь2006.23-4Шт"/>
      <sheetName val="Ноябрь2006"/>
      <sheetName val="КалькНоябрь2006"/>
      <sheetName val="КалькФинРезНоябрь2006"/>
      <sheetName val="СводНоябрь2006"/>
      <sheetName val="Декабрь2006.20"/>
      <sheetName val="Декабрь2006.20Шт"/>
      <sheetName val="Декабрь2006.20-1"/>
      <sheetName val="Декабрь2006.20-1Шт"/>
      <sheetName val="Декабрь2006.26"/>
      <sheetName val="Декабрь2006.26Шт"/>
      <sheetName val="Декабрь2006.23-1"/>
      <sheetName val="Декабрь2006.23-2"/>
      <sheetName val="Декабрь2006.23-2Шт"/>
      <sheetName val="Декабрь2006.23-3"/>
      <sheetName val="Декабрь2006.23-3Шт"/>
      <sheetName val="Декабрь2006.23-4"/>
      <sheetName val="Декабрь2006.23-4Шт"/>
      <sheetName val="Декабрь2006"/>
      <sheetName val="КалькДекабрь2006"/>
      <sheetName val="КалькФинРезДекабрь2006"/>
      <sheetName val="СводДекабрь2006"/>
      <sheetName val="Кальк4кв"/>
      <sheetName val="КалькФинРез4кв"/>
      <sheetName val="Кальк2006год"/>
      <sheetName val="Кальк2006Финрез"/>
      <sheetName val="Реестр"/>
      <sheetName val="1"/>
      <sheetName val="Обл"/>
      <sheetName val="СводИюнь2006"/>
      <sheetName val="СводИюль2006"/>
      <sheetName val="Сверка2"/>
      <sheetName val="Сверка3"/>
      <sheetName val="Сверка4"/>
      <sheetName val="СверкаГод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ННВ 2010"/>
      <sheetName val="1.канцтов"/>
      <sheetName val="1.матер"/>
      <sheetName val="1. мат.АСУ"/>
      <sheetName val="2.ГСМ"/>
      <sheetName val="3.услуги пр.хар."/>
      <sheetName val="4.элэн"/>
      <sheetName val="Т 1"/>
      <sheetName val="ФЗП"/>
      <sheetName val="расч"/>
      <sheetName val="ступень (3)"/>
      <sheetName val="ступень"/>
      <sheetName val="ступень (2)"/>
      <sheetName val="7.аморт"/>
      <sheetName val="10.выбросы"/>
      <sheetName val="11.аудит"/>
      <sheetName val="12.ЕРКЦ"/>
      <sheetName val="15.Банк"/>
      <sheetName val="16.связь"/>
      <sheetName val="17.Команд"/>
      <sheetName val="21.аренда пом."/>
      <sheetName val="22.ОТ"/>
      <sheetName val="26.инф-прогр."/>
      <sheetName val="27.Коммун"/>
      <sheetName val="28.Прочие "/>
      <sheetName val="39.прибыль"/>
      <sheetName val="39.КД"/>
      <sheetName val="Содержание"/>
      <sheetName val="Заголовок"/>
      <sheetName val="затр. пр."/>
      <sheetName val="Расчет ННВ 2010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форма"/>
      <sheetName val="Дивное"/>
      <sheetName val="Курсавка"/>
      <sheetName val="Степное"/>
      <sheetName val="Левокумское"/>
      <sheetName val="Летняя Ставка"/>
      <sheetName val="ст. Ессентукская"/>
      <sheetName val="Грачевка"/>
      <sheetName val="Кочубеевское"/>
      <sheetName val="Благодарный"/>
      <sheetName val="Новоалександровск"/>
      <sheetName val="Светлоград"/>
      <sheetName val="Ипатово"/>
      <sheetName val="Нефтекумск"/>
      <sheetName val="Михайловск"/>
      <sheetName val="Красногвардейское"/>
      <sheetName val="Александровское"/>
      <sheetName val="Мин-Воды"/>
      <sheetName val="Изобильный"/>
      <sheetName val="Зеленокумск"/>
      <sheetName val="Курская"/>
      <sheetName val="Новопавловск"/>
      <sheetName val="Буденновск"/>
      <sheetName val="Георгиевск"/>
      <sheetName val="Ессентуки"/>
      <sheetName val="Железноводск"/>
      <sheetName val="Пятигорск"/>
      <sheetName val="Кисловодск"/>
      <sheetName val="Ставрополь"/>
      <sheetName val="Невинномысск"/>
      <sheetName val="Лист2"/>
      <sheetName val="январь 2000"/>
      <sheetName val="январь 2000 (5)"/>
      <sheetName val="январь 2000 МЖКХ"/>
      <sheetName val="январь 2000 МЖКХ (2)"/>
      <sheetName val="январь 2000 (2)"/>
      <sheetName val="январь 2000 (3)"/>
      <sheetName val="январь 2000 (4)"/>
      <sheetName val="январь 2000 (6)"/>
      <sheetName val="февраль 2000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.пл"/>
      <sheetName val="ср.разряд"/>
      <sheetName val="ср.разряд (2)"/>
      <sheetName val="Собств.расх.(9месяцев)срзп"/>
      <sheetName val="факт98-проч.результат (2)"/>
      <sheetName val="Собств.расх.(9месяцев)(2)"/>
      <sheetName val="тех.осм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фиц штатное с выделением сбыта"/>
      <sheetName val="оф штат на декабрь 2005"/>
      <sheetName val="расчет"/>
      <sheetName val="класс"/>
      <sheetName val="оф штат на 2006 при инд на 16"/>
      <sheetName val="интрополяция"/>
      <sheetName val="оф штат на 2006 перход"/>
      <sheetName val="оф штат на 2006 конеч"/>
      <sheetName val="оф штат на 2006 конеч по ниж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АО-сбыт"/>
      <sheetName val="ГЭС"/>
      <sheetName val="ГУП"/>
      <sheetName val="ПЭС"/>
      <sheetName val="Кисл"/>
      <sheetName val="ЕЭС"/>
      <sheetName val="Невинка"/>
      <sheetName val="Желез"/>
      <sheetName val="Буд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4">
        <row r="15">
          <cell r="B15" t="str">
            <v>ИНН</v>
          </cell>
          <cell r="C15" t="str">
            <v>Название</v>
          </cell>
          <cell r="D15" t="str">
            <v>Старое</v>
          </cell>
        </row>
        <row r="16">
          <cell r="B16">
            <v>2632033550</v>
          </cell>
          <cell r="C16" t="str">
            <v>ОАО "Ставропольэнергосбыт"</v>
          </cell>
        </row>
        <row r="18">
          <cell r="B18" t="str">
            <v>2636042391</v>
          </cell>
          <cell r="C18" t="str">
            <v>ОАО "Городские электрические сети" г. Ставрополь</v>
          </cell>
        </row>
        <row r="22">
          <cell r="N22" t="str">
            <v>2627001134</v>
          </cell>
          <cell r="O22" t="str">
            <v>МУП "Горэлектросеть" г. Железноводск</v>
          </cell>
        </row>
      </sheetData>
      <sheetData sheetId="7">
        <row r="8">
          <cell r="P8">
            <v>1653.8</v>
          </cell>
        </row>
        <row r="9">
          <cell r="P9">
            <v>2.134</v>
          </cell>
        </row>
        <row r="14">
          <cell r="H14">
            <v>629270.9</v>
          </cell>
          <cell r="I14">
            <v>81327.9</v>
          </cell>
          <cell r="J14">
            <v>277.3</v>
          </cell>
          <cell r="L14">
            <v>956.5</v>
          </cell>
          <cell r="M14">
            <v>10507.6</v>
          </cell>
          <cell r="N14">
            <v>27.9</v>
          </cell>
          <cell r="O14">
            <v>554.9</v>
          </cell>
          <cell r="Q14">
            <v>214.8</v>
          </cell>
          <cell r="R14">
            <v>42.9</v>
          </cell>
          <cell r="S14">
            <v>46.5</v>
          </cell>
        </row>
        <row r="15">
          <cell r="H15">
            <v>743.8</v>
          </cell>
          <cell r="I15">
            <v>90.92</v>
          </cell>
          <cell r="J15">
            <v>0.31</v>
          </cell>
          <cell r="K15">
            <v>20.263</v>
          </cell>
          <cell r="L15">
            <v>1.13</v>
          </cell>
          <cell r="M15">
            <v>12.42</v>
          </cell>
          <cell r="N15">
            <v>0.033</v>
          </cell>
          <cell r="O15">
            <v>0.6603</v>
          </cell>
          <cell r="Q15">
            <v>0.24</v>
          </cell>
          <cell r="R15">
            <v>0.048</v>
          </cell>
          <cell r="S15">
            <v>0.055</v>
          </cell>
        </row>
        <row r="17">
          <cell r="P17">
            <v>52.2</v>
          </cell>
        </row>
        <row r="18">
          <cell r="H18">
            <v>579222.7</v>
          </cell>
          <cell r="I18">
            <v>38171</v>
          </cell>
          <cell r="J18">
            <v>4215.8</v>
          </cell>
          <cell r="K18">
            <v>8896</v>
          </cell>
          <cell r="L18">
            <v>1059.4</v>
          </cell>
          <cell r="M18">
            <v>10977.46</v>
          </cell>
          <cell r="N18">
            <v>217.31</v>
          </cell>
          <cell r="O18">
            <v>818.61</v>
          </cell>
          <cell r="P18">
            <v>929.81</v>
          </cell>
          <cell r="Q18">
            <v>43.2</v>
          </cell>
          <cell r="R18">
            <v>7.49</v>
          </cell>
          <cell r="S18">
            <v>22.2</v>
          </cell>
        </row>
        <row r="19">
          <cell r="H19">
            <v>152914.79</v>
          </cell>
          <cell r="I19">
            <v>10077.14</v>
          </cell>
          <cell r="J19">
            <v>1113</v>
          </cell>
          <cell r="K19">
            <v>2348.54</v>
          </cell>
          <cell r="L19">
            <v>278.62</v>
          </cell>
          <cell r="M19">
            <v>2898.05</v>
          </cell>
          <cell r="N19">
            <v>57.37</v>
          </cell>
          <cell r="O19">
            <v>216.11</v>
          </cell>
          <cell r="P19">
            <v>248.26</v>
          </cell>
          <cell r="Q19">
            <v>11.4</v>
          </cell>
          <cell r="R19">
            <v>1.98</v>
          </cell>
          <cell r="S19">
            <v>5.86</v>
          </cell>
        </row>
        <row r="20">
          <cell r="H20">
            <v>274292</v>
          </cell>
          <cell r="I20">
            <v>20312</v>
          </cell>
          <cell r="J20">
            <v>1546.24</v>
          </cell>
          <cell r="K20">
            <v>6477.8</v>
          </cell>
          <cell r="L20">
            <v>160.24</v>
          </cell>
          <cell r="M20">
            <v>8237.07</v>
          </cell>
          <cell r="O20">
            <v>488.4</v>
          </cell>
          <cell r="P20">
            <v>214.49</v>
          </cell>
          <cell r="S20">
            <v>50.3</v>
          </cell>
        </row>
        <row r="21">
          <cell r="H21">
            <v>72052.1</v>
          </cell>
          <cell r="I21">
            <v>622143</v>
          </cell>
          <cell r="L21">
            <v>43.36</v>
          </cell>
          <cell r="P21">
            <v>57265.76</v>
          </cell>
        </row>
        <row r="27">
          <cell r="H27">
            <v>337734.418</v>
          </cell>
          <cell r="M27">
            <v>220.578</v>
          </cell>
        </row>
        <row r="28">
          <cell r="H28">
            <v>65951.393</v>
          </cell>
          <cell r="M28">
            <v>60.604</v>
          </cell>
        </row>
        <row r="29">
          <cell r="H29">
            <v>84.381</v>
          </cell>
          <cell r="M29">
            <v>0.078</v>
          </cell>
        </row>
        <row r="32">
          <cell r="H32">
            <v>871511.44</v>
          </cell>
          <cell r="I32">
            <v>53238.85</v>
          </cell>
          <cell r="J32">
            <v>3372</v>
          </cell>
          <cell r="K32">
            <v>6874.05999999999</v>
          </cell>
          <cell r="L32">
            <v>1522.34</v>
          </cell>
          <cell r="M32">
            <v>3818.29800000001</v>
          </cell>
          <cell r="N32">
            <v>816.19</v>
          </cell>
          <cell r="O32">
            <v>662.96</v>
          </cell>
          <cell r="P32">
            <v>286.1100000000006</v>
          </cell>
          <cell r="Q32">
            <v>386.41</v>
          </cell>
          <cell r="R32">
            <v>116.1</v>
          </cell>
          <cell r="S32">
            <v>34.3</v>
          </cell>
        </row>
        <row r="35">
          <cell r="H35">
            <v>175212.54</v>
          </cell>
          <cell r="K35">
            <v>1040.54</v>
          </cell>
          <cell r="M35">
            <v>1050.5</v>
          </cell>
          <cell r="N35">
            <v>620.8</v>
          </cell>
        </row>
        <row r="36">
          <cell r="L36">
            <v>1242</v>
          </cell>
        </row>
        <row r="39">
          <cell r="H39">
            <v>199189.2</v>
          </cell>
          <cell r="I39">
            <v>6723.5</v>
          </cell>
          <cell r="J39">
            <v>500</v>
          </cell>
          <cell r="K39">
            <v>250</v>
          </cell>
          <cell r="O39">
            <v>462.51</v>
          </cell>
          <cell r="R39">
            <v>1</v>
          </cell>
        </row>
        <row r="41">
          <cell r="H41">
            <v>199189.2</v>
          </cell>
          <cell r="I41">
            <v>6723.5</v>
          </cell>
          <cell r="J41">
            <v>500</v>
          </cell>
          <cell r="K41">
            <v>250</v>
          </cell>
          <cell r="O41">
            <v>462.51</v>
          </cell>
          <cell r="R41">
            <v>1</v>
          </cell>
        </row>
        <row r="42">
          <cell r="H42">
            <v>72837.6</v>
          </cell>
          <cell r="I42">
            <v>3774.26</v>
          </cell>
          <cell r="J42">
            <v>718.2</v>
          </cell>
          <cell r="K42">
            <v>1231.4</v>
          </cell>
          <cell r="L42">
            <v>129.3</v>
          </cell>
          <cell r="M42">
            <v>77.35</v>
          </cell>
          <cell r="N42">
            <v>36.34</v>
          </cell>
          <cell r="O42">
            <v>68.23</v>
          </cell>
          <cell r="P42">
            <v>33.96</v>
          </cell>
          <cell r="Q42">
            <v>7.14</v>
          </cell>
          <cell r="S42">
            <v>4.32</v>
          </cell>
        </row>
        <row r="43">
          <cell r="H43">
            <v>119186.4</v>
          </cell>
          <cell r="I43">
            <v>3969.9</v>
          </cell>
          <cell r="J43">
            <v>436.09</v>
          </cell>
          <cell r="K43">
            <v>1603.1</v>
          </cell>
          <cell r="L43">
            <v>59.3</v>
          </cell>
          <cell r="M43">
            <v>239.79</v>
          </cell>
          <cell r="N43">
            <v>6.69</v>
          </cell>
          <cell r="O43">
            <v>167.58</v>
          </cell>
          <cell r="P43">
            <v>182.31</v>
          </cell>
          <cell r="Q43">
            <v>2.25</v>
          </cell>
          <cell r="S43">
            <v>1.36</v>
          </cell>
        </row>
      </sheetData>
      <sheetData sheetId="9">
        <row r="13">
          <cell r="F13">
            <v>23.99257</v>
          </cell>
        </row>
        <row r="14">
          <cell r="F14">
            <v>14.51323</v>
          </cell>
        </row>
        <row r="15">
          <cell r="F15">
            <v>25.90113</v>
          </cell>
        </row>
        <row r="16">
          <cell r="F16">
            <v>603.06399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55.92138</v>
          </cell>
        </row>
        <row r="21">
          <cell r="F21">
            <v>14.76281</v>
          </cell>
        </row>
        <row r="22">
          <cell r="F22">
            <v>0</v>
          </cell>
        </row>
        <row r="23">
          <cell r="F23">
            <v>25.60978</v>
          </cell>
        </row>
        <row r="24">
          <cell r="F24">
            <v>763.7648899999999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763.7648899999999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2">
          <cell r="F42">
            <v>0</v>
          </cell>
        </row>
        <row r="44">
          <cell r="F44">
            <v>763.7648899999999</v>
          </cell>
        </row>
        <row r="46">
          <cell r="F46">
            <v>0</v>
          </cell>
        </row>
        <row r="48">
          <cell r="F48">
            <v>0</v>
          </cell>
        </row>
      </sheetData>
      <sheetData sheetId="10">
        <row r="12">
          <cell r="H12">
            <v>4273.803</v>
          </cell>
          <cell r="I12">
            <v>345.567</v>
          </cell>
        </row>
        <row r="13">
          <cell r="I13">
            <v>4152.2559999999985</v>
          </cell>
          <cell r="J13">
            <v>4.604</v>
          </cell>
        </row>
        <row r="14">
          <cell r="J14">
            <v>2706.4150000000004</v>
          </cell>
        </row>
        <row r="15">
          <cell r="I15">
            <v>46.96</v>
          </cell>
        </row>
        <row r="16">
          <cell r="G16">
            <v>5741.011</v>
          </cell>
          <cell r="H16">
            <v>147.306</v>
          </cell>
          <cell r="I16">
            <v>143.677</v>
          </cell>
        </row>
        <row r="18">
          <cell r="G18">
            <v>357.983</v>
          </cell>
          <cell r="H18">
            <v>107.265</v>
          </cell>
          <cell r="I18">
            <v>326.42</v>
          </cell>
          <cell r="J18">
            <v>392.987</v>
          </cell>
        </row>
        <row r="22">
          <cell r="G22">
            <v>763.658</v>
          </cell>
          <cell r="H22">
            <v>156.984</v>
          </cell>
          <cell r="I22">
            <v>1655.625</v>
          </cell>
          <cell r="J22">
            <v>2318.032</v>
          </cell>
        </row>
      </sheetData>
      <sheetData sheetId="11">
        <row r="12">
          <cell r="H12">
            <v>634.35</v>
          </cell>
          <cell r="I12">
            <v>53.699</v>
          </cell>
        </row>
        <row r="13">
          <cell r="I13">
            <v>620.3579999999998</v>
          </cell>
          <cell r="J13">
            <v>0.797</v>
          </cell>
        </row>
        <row r="14">
          <cell r="J14">
            <v>422.87299999999993</v>
          </cell>
        </row>
        <row r="15">
          <cell r="I15">
            <v>7.35</v>
          </cell>
        </row>
        <row r="16">
          <cell r="G16">
            <v>846.4889999999999</v>
          </cell>
          <cell r="H16">
            <v>26.512</v>
          </cell>
          <cell r="I16">
            <v>23.752</v>
          </cell>
        </row>
        <row r="18">
          <cell r="G18">
            <v>55.148</v>
          </cell>
          <cell r="H18">
            <v>18.628</v>
          </cell>
          <cell r="I18">
            <v>51.198</v>
          </cell>
          <cell r="J18">
            <v>68.463</v>
          </cell>
        </row>
        <row r="22">
          <cell r="G22">
            <v>103.292</v>
          </cell>
          <cell r="H22">
            <v>21.079</v>
          </cell>
          <cell r="I22">
            <v>231.088</v>
          </cell>
          <cell r="J22">
            <v>355.207</v>
          </cell>
        </row>
      </sheetData>
      <sheetData sheetId="12">
        <row r="5">
          <cell r="D5">
            <v>5205231.970117898</v>
          </cell>
        </row>
        <row r="6">
          <cell r="D6">
            <v>6574.135200000001</v>
          </cell>
        </row>
        <row r="7">
          <cell r="D7">
            <v>79.17744025279396</v>
          </cell>
        </row>
        <row r="8">
          <cell r="D8">
            <v>576025.8300000001</v>
          </cell>
        </row>
        <row r="9">
          <cell r="D9">
            <v>109546.14</v>
          </cell>
        </row>
        <row r="10">
          <cell r="D10">
            <v>465482.76</v>
          </cell>
        </row>
        <row r="11">
          <cell r="D11">
            <v>383572.13</v>
          </cell>
        </row>
        <row r="12">
          <cell r="D12">
            <v>81910.63</v>
          </cell>
        </row>
        <row r="13">
          <cell r="D13">
            <v>104.8</v>
          </cell>
        </row>
        <row r="14">
          <cell r="D14">
            <v>78.15899809160307</v>
          </cell>
        </row>
        <row r="15">
          <cell r="D15">
            <v>996.93</v>
          </cell>
        </row>
        <row r="16">
          <cell r="D16">
            <v>5781257.800117898</v>
          </cell>
        </row>
        <row r="19">
          <cell r="J19">
            <v>603.06399</v>
          </cell>
        </row>
        <row r="20">
          <cell r="D20">
            <v>763.7648899999999</v>
          </cell>
          <cell r="J20">
            <v>0</v>
          </cell>
        </row>
        <row r="21">
          <cell r="D21">
            <v>2.0048</v>
          </cell>
        </row>
        <row r="22">
          <cell r="D22">
            <v>38.096812150837984</v>
          </cell>
        </row>
        <row r="23">
          <cell r="D23">
            <v>52.2</v>
          </cell>
          <cell r="G23">
            <v>0</v>
          </cell>
          <cell r="H23">
            <v>52.2</v>
          </cell>
          <cell r="I23">
            <v>0</v>
          </cell>
          <cell r="J23">
            <v>0</v>
          </cell>
        </row>
        <row r="24">
          <cell r="D24">
            <v>1007371.78</v>
          </cell>
          <cell r="G24">
            <v>70118</v>
          </cell>
          <cell r="H24">
            <v>644580.98</v>
          </cell>
          <cell r="I24">
            <v>292672.80000000005</v>
          </cell>
          <cell r="J24">
            <v>55.92138</v>
          </cell>
        </row>
        <row r="25">
          <cell r="D25">
            <v>265738.54999999993</v>
          </cell>
          <cell r="G25">
            <v>18368.559999999998</v>
          </cell>
          <cell r="H25">
            <v>170171.11999999997</v>
          </cell>
          <cell r="I25">
            <v>77198.87</v>
          </cell>
          <cell r="J25">
            <v>14.76281</v>
          </cell>
        </row>
        <row r="26">
          <cell r="D26">
            <v>409184.87</v>
          </cell>
          <cell r="G26">
            <v>3512.3999999999996</v>
          </cell>
          <cell r="H26">
            <v>311778.54</v>
          </cell>
          <cell r="I26">
            <v>93893.93000000001</v>
          </cell>
          <cell r="J26">
            <v>0</v>
          </cell>
        </row>
        <row r="27">
          <cell r="D27">
            <v>1248495.7879999997</v>
          </cell>
          <cell r="G27">
            <v>91808.91999999985</v>
          </cell>
          <cell r="H27">
            <v>942639.0579999998</v>
          </cell>
          <cell r="I27">
            <v>214047.81000000003</v>
          </cell>
          <cell r="J27">
            <v>90.01671</v>
          </cell>
        </row>
        <row r="28">
          <cell r="D28">
            <v>547340.48</v>
          </cell>
          <cell r="G28">
            <v>209813.21</v>
          </cell>
          <cell r="H28">
            <v>177924.38</v>
          </cell>
          <cell r="I28">
            <v>159602.88999999996</v>
          </cell>
          <cell r="J28">
            <v>0</v>
          </cell>
        </row>
        <row r="29">
          <cell r="D29">
            <v>83199.79</v>
          </cell>
          <cell r="G29">
            <v>67856.92</v>
          </cell>
          <cell r="H29">
            <v>1242</v>
          </cell>
          <cell r="I29">
            <v>14100.869999999999</v>
          </cell>
          <cell r="J29">
            <v>0</v>
          </cell>
        </row>
        <row r="30">
          <cell r="D30">
            <v>528947.69</v>
          </cell>
          <cell r="G30">
            <v>8545.17</v>
          </cell>
          <cell r="H30">
            <v>411899.0800000001</v>
          </cell>
          <cell r="I30">
            <v>108503.44</v>
          </cell>
          <cell r="J30">
            <v>0</v>
          </cell>
        </row>
        <row r="31">
          <cell r="D31">
            <v>252613.03000000003</v>
          </cell>
          <cell r="G31">
            <v>0</v>
          </cell>
          <cell r="H31">
            <v>207126.21000000002</v>
          </cell>
          <cell r="I31">
            <v>45486.82</v>
          </cell>
          <cell r="J31">
            <v>0</v>
          </cell>
        </row>
        <row r="33">
          <cell r="D33">
            <v>252613.03000000003</v>
          </cell>
          <cell r="G33">
            <v>0</v>
          </cell>
          <cell r="H33">
            <v>207126.21000000002</v>
          </cell>
          <cell r="I33">
            <v>45486.82</v>
          </cell>
          <cell r="J33">
            <v>0</v>
          </cell>
        </row>
        <row r="34">
          <cell r="D34">
            <v>109195.97</v>
          </cell>
          <cell r="G34">
            <v>6113.7699999999995</v>
          </cell>
          <cell r="H34">
            <v>78918.1</v>
          </cell>
          <cell r="I34">
            <v>24164.1</v>
          </cell>
          <cell r="J34">
            <v>0</v>
          </cell>
        </row>
        <row r="35">
          <cell r="D35">
            <v>167138.68999999997</v>
          </cell>
          <cell r="G35">
            <v>2431.4</v>
          </cell>
          <cell r="H35">
            <v>125854.76999999999</v>
          </cell>
          <cell r="I35">
            <v>38852.52</v>
          </cell>
          <cell r="J35">
            <v>0</v>
          </cell>
        </row>
        <row r="36">
          <cell r="D36">
            <v>3924695.3328899997</v>
          </cell>
          <cell r="E36">
            <v>0</v>
          </cell>
          <cell r="F36">
            <v>0</v>
          </cell>
          <cell r="G36">
            <v>334309.33999999985</v>
          </cell>
          <cell r="H36">
            <v>2657803.3579999995</v>
          </cell>
          <cell r="I36">
            <v>931818.8700000001</v>
          </cell>
          <cell r="J36">
            <v>763.7648899999999</v>
          </cell>
        </row>
        <row r="38">
          <cell r="D38">
            <v>9705953.133007897</v>
          </cell>
          <cell r="J38">
            <v>763.7648899999999</v>
          </cell>
        </row>
        <row r="40">
          <cell r="D40">
            <v>5393.6183</v>
          </cell>
          <cell r="J40">
            <v>2.0048</v>
          </cell>
        </row>
        <row r="41">
          <cell r="D41">
            <v>1713.3882070000002</v>
          </cell>
        </row>
        <row r="42">
          <cell r="D42">
            <v>179.95254007885387</v>
          </cell>
          <cell r="J42">
            <v>38.096812150837984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Полезный отпуск ээ"/>
      <sheetName val="Стоимость ээ"/>
      <sheetName val="Примечания"/>
      <sheetName val="TEHSHEET"/>
    </sheetNames>
    <sheetDataSet>
      <sheetData sheetId="8">
        <row r="2">
          <cell r="D2" t="str">
            <v>Да</v>
          </cell>
        </row>
        <row r="3">
          <cell r="D3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25.875" style="84" customWidth="1"/>
    <col min="2" max="2" width="20.125" style="84" customWidth="1"/>
    <col min="3" max="16384" width="9.125" style="84" customWidth="1"/>
  </cols>
  <sheetData>
    <row r="1" spans="1:7" ht="15.75">
      <c r="A1" s="101" t="s">
        <v>146</v>
      </c>
      <c r="B1" s="101"/>
      <c r="C1" s="101"/>
      <c r="D1" s="101"/>
      <c r="E1" s="101"/>
      <c r="F1" s="101"/>
      <c r="G1" s="101"/>
    </row>
    <row r="3" spans="1:7" ht="37.5" customHeight="1">
      <c r="A3" s="99" t="s">
        <v>93</v>
      </c>
      <c r="B3" s="99" t="s">
        <v>147</v>
      </c>
      <c r="C3" s="98" t="s">
        <v>128</v>
      </c>
      <c r="D3" s="98"/>
      <c r="E3" s="98"/>
      <c r="F3" s="98"/>
      <c r="G3" s="98"/>
    </row>
    <row r="4" spans="1:7" s="85" customFormat="1" ht="62.25" customHeight="1">
      <c r="A4" s="99"/>
      <c r="B4" s="99"/>
      <c r="C4" s="86">
        <v>2015</v>
      </c>
      <c r="D4" s="86">
        <v>2016</v>
      </c>
      <c r="E4" s="86">
        <v>2017</v>
      </c>
      <c r="F4" s="86">
        <v>2018</v>
      </c>
      <c r="G4" s="86">
        <v>2019</v>
      </c>
    </row>
    <row r="5" spans="1:7" ht="78.75">
      <c r="A5" s="87" t="s">
        <v>129</v>
      </c>
      <c r="B5" s="92">
        <f>'Ф. 4.1.'!D6</f>
        <v>0.041</v>
      </c>
      <c r="C5" s="88">
        <v>0.0419</v>
      </c>
      <c r="D5" s="88">
        <v>0.0413</v>
      </c>
      <c r="E5" s="88">
        <v>0.0407</v>
      </c>
      <c r="F5" s="89">
        <v>0.04</v>
      </c>
      <c r="G5" s="88">
        <v>0.0394</v>
      </c>
    </row>
    <row r="6" spans="1:7" ht="78.75">
      <c r="A6" s="87" t="s">
        <v>130</v>
      </c>
      <c r="B6" s="92">
        <f>'Ф. 4.1.'!D7</f>
        <v>1</v>
      </c>
      <c r="C6" s="89">
        <v>1</v>
      </c>
      <c r="D6" s="89">
        <v>1</v>
      </c>
      <c r="E6" s="89">
        <v>1</v>
      </c>
      <c r="F6" s="89">
        <v>1</v>
      </c>
      <c r="G6" s="89">
        <v>1</v>
      </c>
    </row>
    <row r="7" spans="1:7" ht="63">
      <c r="A7" s="87" t="s">
        <v>131</v>
      </c>
      <c r="B7" s="92">
        <f>'Ф. 4.1.'!D8</f>
        <v>1.0102</v>
      </c>
      <c r="C7" s="88">
        <v>0.8975</v>
      </c>
      <c r="D7" s="88">
        <v>0.8975</v>
      </c>
      <c r="E7" s="88">
        <v>0.8975</v>
      </c>
      <c r="F7" s="88">
        <v>0.8975</v>
      </c>
      <c r="G7" s="88">
        <v>0.8975</v>
      </c>
    </row>
    <row r="10" spans="1:7" s="1" customFormat="1" ht="18.75" customHeight="1">
      <c r="A10" s="100"/>
      <c r="B10" s="100"/>
      <c r="C10" s="100"/>
      <c r="D10" s="100"/>
      <c r="E10" s="100"/>
      <c r="F10" s="100"/>
      <c r="G10" s="100"/>
    </row>
  </sheetData>
  <sheetProtection/>
  <mergeCells count="5">
    <mergeCell ref="C3:G3"/>
    <mergeCell ref="A3:A4"/>
    <mergeCell ref="B3:B4"/>
    <mergeCell ref="A10:G10"/>
    <mergeCell ref="A1:G1"/>
  </mergeCells>
  <printOptions horizontalCentered="1"/>
  <pageMargins left="0.5118110236220472" right="0.31496062992125984" top="0.7480314960629921" bottom="0.7480314960629921" header="0.31496062992125984" footer="0.3149606299212598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D18"/>
  <sheetViews>
    <sheetView zoomScalePageLayoutView="0" workbookViewId="0" topLeftCell="A10">
      <selection activeCell="A1" sqref="A1:D1"/>
    </sheetView>
  </sheetViews>
  <sheetFormatPr defaultColWidth="9.00390625" defaultRowHeight="12.75"/>
  <cols>
    <col min="1" max="1" width="5.625" style="74" customWidth="1"/>
    <col min="2" max="2" width="49.00390625" style="74" customWidth="1"/>
    <col min="3" max="3" width="24.125" style="74" customWidth="1"/>
    <col min="4" max="4" width="17.375" style="74" customWidth="1"/>
    <col min="5" max="16384" width="9.125" style="66" customWidth="1"/>
  </cols>
  <sheetData>
    <row r="1" spans="1:4" ht="38.25" customHeight="1">
      <c r="A1" s="141" t="s">
        <v>142</v>
      </c>
      <c r="B1" s="141"/>
      <c r="C1" s="141"/>
      <c r="D1" s="141"/>
    </row>
    <row r="2" spans="1:4" ht="15.75" customHeight="1">
      <c r="A2" s="142" t="str">
        <f>'Ф. 1.1.'!A2:D2</f>
        <v>ОАО "Кисловодская сетевая компания"</v>
      </c>
      <c r="B2" s="143"/>
      <c r="C2" s="143"/>
      <c r="D2" s="143"/>
    </row>
    <row r="3" spans="1:4" ht="15.75" customHeight="1">
      <c r="A3" s="144" t="s">
        <v>10</v>
      </c>
      <c r="B3" s="145"/>
      <c r="C3" s="145"/>
      <c r="D3" s="145"/>
    </row>
    <row r="5" spans="1:4" ht="47.25">
      <c r="A5" s="67" t="s">
        <v>92</v>
      </c>
      <c r="B5" s="67" t="s">
        <v>93</v>
      </c>
      <c r="C5" s="67" t="s">
        <v>94</v>
      </c>
      <c r="D5" s="67" t="s">
        <v>12</v>
      </c>
    </row>
    <row r="6" spans="1:4" ht="54" customHeight="1">
      <c r="A6" s="67" t="s">
        <v>84</v>
      </c>
      <c r="B6" s="68" t="s">
        <v>95</v>
      </c>
      <c r="C6" s="69" t="s">
        <v>96</v>
      </c>
      <c r="D6" s="70">
        <f>'Ф. 1.2.'!D8</f>
        <v>0.041</v>
      </c>
    </row>
    <row r="7" spans="1:4" ht="36.75" customHeight="1">
      <c r="A7" s="67" t="s">
        <v>86</v>
      </c>
      <c r="B7" s="68" t="s">
        <v>97</v>
      </c>
      <c r="C7" s="71" t="s">
        <v>98</v>
      </c>
      <c r="D7" s="97">
        <f>0.4*1+0.4*1+0.2*1</f>
        <v>1</v>
      </c>
    </row>
    <row r="8" spans="1:4" ht="48.75" customHeight="1">
      <c r="A8" s="67" t="s">
        <v>99</v>
      </c>
      <c r="B8" s="68" t="s">
        <v>100</v>
      </c>
      <c r="C8" s="71" t="s">
        <v>101</v>
      </c>
      <c r="D8" s="67">
        <f>0.1*'Ф. 2.1.'!F41+0.7*'Ф. 2.2'!F28+0.2*'Ф.2.3.'!F34</f>
        <v>1.0102</v>
      </c>
    </row>
    <row r="9" spans="1:4" ht="36.75" customHeight="1">
      <c r="A9" s="67" t="s">
        <v>102</v>
      </c>
      <c r="B9" s="68" t="s">
        <v>103</v>
      </c>
      <c r="C9" s="72" t="s">
        <v>104</v>
      </c>
      <c r="D9" s="70">
        <f>D6</f>
        <v>0.041</v>
      </c>
    </row>
    <row r="10" spans="1:4" ht="36.75" customHeight="1">
      <c r="A10" s="67" t="s">
        <v>105</v>
      </c>
      <c r="B10" s="68" t="s">
        <v>106</v>
      </c>
      <c r="C10" s="72" t="s">
        <v>104</v>
      </c>
      <c r="D10" s="67"/>
    </row>
    <row r="11" spans="1:4" ht="36.75" customHeight="1">
      <c r="A11" s="67" t="s">
        <v>107</v>
      </c>
      <c r="B11" s="68" t="s">
        <v>108</v>
      </c>
      <c r="C11" s="72" t="s">
        <v>104</v>
      </c>
      <c r="D11" s="67">
        <v>1.0102</v>
      </c>
    </row>
    <row r="12" spans="1:4" ht="36.75" customHeight="1">
      <c r="A12" s="67" t="s">
        <v>109</v>
      </c>
      <c r="B12" s="68" t="s">
        <v>110</v>
      </c>
      <c r="C12" s="73" t="s">
        <v>111</v>
      </c>
      <c r="D12" s="67">
        <v>0</v>
      </c>
    </row>
    <row r="13" spans="1:4" ht="66" customHeight="1">
      <c r="A13" s="67" t="s">
        <v>112</v>
      </c>
      <c r="B13" s="68" t="s">
        <v>113</v>
      </c>
      <c r="C13" s="73" t="s">
        <v>111</v>
      </c>
      <c r="D13" s="67" t="s">
        <v>15</v>
      </c>
    </row>
    <row r="14" spans="1:4" ht="51" customHeight="1">
      <c r="A14" s="67" t="s">
        <v>114</v>
      </c>
      <c r="B14" s="68" t="s">
        <v>115</v>
      </c>
      <c r="C14" s="73" t="s">
        <v>111</v>
      </c>
      <c r="D14" s="67">
        <v>0</v>
      </c>
    </row>
    <row r="15" spans="1:4" ht="51" customHeight="1">
      <c r="A15" s="67" t="s">
        <v>116</v>
      </c>
      <c r="B15" s="68" t="s">
        <v>117</v>
      </c>
      <c r="C15" s="73" t="s">
        <v>111</v>
      </c>
      <c r="D15" s="67">
        <v>0</v>
      </c>
    </row>
    <row r="18" spans="1:4" ht="15.75">
      <c r="A18" s="146"/>
      <c r="B18" s="146"/>
      <c r="C18" s="146"/>
      <c r="D18" s="146"/>
    </row>
  </sheetData>
  <sheetProtection/>
  <mergeCells count="4">
    <mergeCell ref="A1:D1"/>
    <mergeCell ref="A2:D2"/>
    <mergeCell ref="A3:D3"/>
    <mergeCell ref="A18:D18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D18"/>
  <sheetViews>
    <sheetView zoomScalePageLayoutView="0" workbookViewId="0" topLeftCell="A1">
      <selection activeCell="B1" sqref="B1:D1"/>
    </sheetView>
  </sheetViews>
  <sheetFormatPr defaultColWidth="9.00390625" defaultRowHeight="12.75"/>
  <cols>
    <col min="1" max="1" width="2.875" style="75" customWidth="1"/>
    <col min="2" max="2" width="49.00390625" style="75" customWidth="1"/>
    <col min="3" max="3" width="23.875" style="75" customWidth="1"/>
    <col min="4" max="4" width="17.625" style="75" customWidth="1"/>
    <col min="5" max="5" width="2.625" style="76" customWidth="1"/>
    <col min="6" max="16384" width="9.125" style="76" customWidth="1"/>
  </cols>
  <sheetData>
    <row r="1" spans="2:4" ht="45.75" customHeight="1">
      <c r="B1" s="147" t="s">
        <v>143</v>
      </c>
      <c r="C1" s="147"/>
      <c r="D1" s="147"/>
    </row>
    <row r="2" spans="1:4" ht="17.25" customHeight="1">
      <c r="A2" s="77"/>
      <c r="B2" s="148" t="s">
        <v>133</v>
      </c>
      <c r="C2" s="149"/>
      <c r="D2" s="149"/>
    </row>
    <row r="3" spans="1:4" ht="15.75" customHeight="1">
      <c r="A3" s="78"/>
      <c r="B3" s="150" t="s">
        <v>10</v>
      </c>
      <c r="C3" s="151"/>
      <c r="D3" s="151"/>
    </row>
    <row r="5" spans="2:4" ht="47.25">
      <c r="B5" s="79" t="s">
        <v>82</v>
      </c>
      <c r="C5" s="79" t="s">
        <v>118</v>
      </c>
      <c r="D5" s="79" t="s">
        <v>12</v>
      </c>
    </row>
    <row r="6" spans="2:4" ht="39" customHeight="1">
      <c r="B6" s="80" t="s">
        <v>119</v>
      </c>
      <c r="C6" s="79"/>
      <c r="D6" s="79">
        <v>0.65</v>
      </c>
    </row>
    <row r="7" spans="2:4" ht="39" customHeight="1">
      <c r="B7" s="80" t="s">
        <v>120</v>
      </c>
      <c r="C7" s="81"/>
      <c r="D7" s="79">
        <v>0.25</v>
      </c>
    </row>
    <row r="8" spans="2:4" ht="39" customHeight="1">
      <c r="B8" s="80" t="s">
        <v>121</v>
      </c>
      <c r="C8" s="81"/>
      <c r="D8" s="79">
        <v>0.25</v>
      </c>
    </row>
    <row r="9" spans="2:4" ht="39" customHeight="1">
      <c r="B9" s="80" t="s">
        <v>122</v>
      </c>
      <c r="C9" s="81"/>
      <c r="D9" s="79">
        <v>0.1</v>
      </c>
    </row>
    <row r="10" spans="2:4" ht="39" customHeight="1">
      <c r="B10" s="80" t="s">
        <v>123</v>
      </c>
      <c r="C10" s="73" t="s">
        <v>111</v>
      </c>
      <c r="D10" s="79">
        <v>0</v>
      </c>
    </row>
    <row r="11" spans="2:4" ht="39" customHeight="1">
      <c r="B11" s="80" t="s">
        <v>124</v>
      </c>
      <c r="C11" s="73" t="s">
        <v>111</v>
      </c>
      <c r="D11" s="79">
        <v>0</v>
      </c>
    </row>
    <row r="12" spans="2:4" ht="39" customHeight="1">
      <c r="B12" s="80" t="s">
        <v>125</v>
      </c>
      <c r="C12" s="73" t="s">
        <v>111</v>
      </c>
      <c r="D12" s="79">
        <v>0</v>
      </c>
    </row>
    <row r="13" spans="2:4" ht="39" customHeight="1">
      <c r="B13" s="80" t="s">
        <v>126</v>
      </c>
      <c r="C13" s="73" t="s">
        <v>111</v>
      </c>
      <c r="D13" s="79">
        <v>0</v>
      </c>
    </row>
    <row r="14" spans="2:4" ht="39" customHeight="1">
      <c r="B14" s="80" t="s">
        <v>127</v>
      </c>
      <c r="C14" s="73" t="s">
        <v>111</v>
      </c>
      <c r="D14" s="79">
        <v>0</v>
      </c>
    </row>
    <row r="17" spans="1:4" ht="15.75">
      <c r="A17" s="152"/>
      <c r="B17" s="152"/>
      <c r="C17" s="152"/>
      <c r="D17" s="152"/>
    </row>
    <row r="18" spans="1:4" ht="15.75">
      <c r="A18" s="82"/>
      <c r="B18" s="153"/>
      <c r="C18" s="154"/>
      <c r="D18" s="154"/>
    </row>
  </sheetData>
  <sheetProtection/>
  <mergeCells count="5">
    <mergeCell ref="B1:D1"/>
    <mergeCell ref="B2:D2"/>
    <mergeCell ref="B3:D3"/>
    <mergeCell ref="A17:D17"/>
    <mergeCell ref="B18:D18"/>
  </mergeCells>
  <printOptions horizontalCentered="1"/>
  <pageMargins left="0.1968503937007874" right="0.1968503937007874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7.875" style="2" customWidth="1"/>
    <col min="2" max="2" width="28.25390625" style="2" customWidth="1"/>
    <col min="3" max="3" width="27.00390625" style="2" customWidth="1"/>
    <col min="4" max="4" width="31.75390625" style="2" customWidth="1"/>
    <col min="5" max="9" width="9.125" style="1" customWidth="1"/>
    <col min="10" max="10" width="9.625" style="1" bestFit="1" customWidth="1"/>
    <col min="11" max="16384" width="9.125" style="1" customWidth="1"/>
  </cols>
  <sheetData>
    <row r="1" spans="1:4" ht="42" customHeight="1">
      <c r="A1" s="102" t="s">
        <v>132</v>
      </c>
      <c r="B1" s="103"/>
      <c r="C1" s="103"/>
      <c r="D1" s="103"/>
    </row>
    <row r="2" spans="1:4" ht="24" customHeight="1">
      <c r="A2" s="104" t="s">
        <v>133</v>
      </c>
      <c r="B2" s="105"/>
      <c r="C2" s="105"/>
      <c r="D2" s="105"/>
    </row>
    <row r="3" spans="1:4" ht="15" customHeight="1">
      <c r="A3" s="106" t="s">
        <v>0</v>
      </c>
      <c r="B3" s="107"/>
      <c r="C3" s="107"/>
      <c r="D3" s="107"/>
    </row>
    <row r="4" ht="25.5" customHeight="1"/>
    <row r="5" spans="1:4" ht="80.25" customHeight="1">
      <c r="A5" s="3" t="s">
        <v>1</v>
      </c>
      <c r="B5" s="3" t="s">
        <v>2</v>
      </c>
      <c r="C5" s="3" t="s">
        <v>3</v>
      </c>
      <c r="D5" s="3" t="s">
        <v>4</v>
      </c>
    </row>
    <row r="6" spans="1:4" s="5" customFormat="1" ht="12">
      <c r="A6" s="4">
        <v>1</v>
      </c>
      <c r="B6" s="4">
        <v>2</v>
      </c>
      <c r="C6" s="4">
        <v>3</v>
      </c>
      <c r="D6" s="4">
        <v>4</v>
      </c>
    </row>
    <row r="7" spans="1:10" ht="18.75" customHeight="1">
      <c r="A7" s="6">
        <v>1</v>
      </c>
      <c r="B7" s="7" t="s">
        <v>5</v>
      </c>
      <c r="C7" s="8">
        <v>152.7</v>
      </c>
      <c r="D7" s="9">
        <v>49544</v>
      </c>
      <c r="J7" s="94"/>
    </row>
    <row r="8" spans="1:10" ht="18.75" customHeight="1">
      <c r="A8" s="6">
        <v>2</v>
      </c>
      <c r="B8" s="7" t="s">
        <v>5</v>
      </c>
      <c r="C8" s="8">
        <v>161.9</v>
      </c>
      <c r="D8" s="9">
        <f>D7-43</f>
        <v>49501</v>
      </c>
      <c r="J8" s="94"/>
    </row>
    <row r="9" spans="1:10" ht="18.75" customHeight="1">
      <c r="A9" s="6">
        <v>3</v>
      </c>
      <c r="B9" s="7" t="s">
        <v>5</v>
      </c>
      <c r="C9" s="8">
        <v>168.5</v>
      </c>
      <c r="D9" s="9">
        <f aca="true" t="shared" si="0" ref="D9:D17">D8-43</f>
        <v>49458</v>
      </c>
      <c r="J9" s="94"/>
    </row>
    <row r="10" spans="1:10" ht="18.75" customHeight="1">
      <c r="A10" s="6">
        <v>4</v>
      </c>
      <c r="B10" s="7" t="s">
        <v>5</v>
      </c>
      <c r="C10" s="8">
        <v>174.6</v>
      </c>
      <c r="D10" s="9">
        <f t="shared" si="0"/>
        <v>49415</v>
      </c>
      <c r="J10" s="94"/>
    </row>
    <row r="11" spans="1:10" ht="18.75" customHeight="1">
      <c r="A11" s="6">
        <v>5</v>
      </c>
      <c r="B11" s="7" t="s">
        <v>5</v>
      </c>
      <c r="C11" s="8">
        <v>195.1</v>
      </c>
      <c r="D11" s="9">
        <f t="shared" si="0"/>
        <v>49372</v>
      </c>
      <c r="J11" s="94"/>
    </row>
    <row r="12" spans="1:10" ht="18.75" customHeight="1">
      <c r="A12" s="6">
        <v>6</v>
      </c>
      <c r="B12" s="7" t="s">
        <v>5</v>
      </c>
      <c r="C12" s="8">
        <v>168.2</v>
      </c>
      <c r="D12" s="9">
        <f t="shared" si="0"/>
        <v>49329</v>
      </c>
      <c r="J12" s="94"/>
    </row>
    <row r="13" spans="1:10" ht="18.75" customHeight="1">
      <c r="A13" s="6">
        <v>7</v>
      </c>
      <c r="B13" s="7" t="s">
        <v>5</v>
      </c>
      <c r="C13" s="8">
        <v>180.4</v>
      </c>
      <c r="D13" s="9">
        <f t="shared" si="0"/>
        <v>49286</v>
      </c>
      <c r="J13" s="94"/>
    </row>
    <row r="14" spans="1:10" ht="18.75" customHeight="1">
      <c r="A14" s="6">
        <v>8</v>
      </c>
      <c r="B14" s="7" t="s">
        <v>5</v>
      </c>
      <c r="C14" s="8">
        <v>167.9</v>
      </c>
      <c r="D14" s="9">
        <f t="shared" si="0"/>
        <v>49243</v>
      </c>
      <c r="J14" s="94"/>
    </row>
    <row r="15" spans="1:10" ht="18.75" customHeight="1">
      <c r="A15" s="6">
        <v>9</v>
      </c>
      <c r="B15" s="7" t="s">
        <v>5</v>
      </c>
      <c r="C15" s="8">
        <v>153.5</v>
      </c>
      <c r="D15" s="9">
        <f t="shared" si="0"/>
        <v>49200</v>
      </c>
      <c r="J15" s="94"/>
    </row>
    <row r="16" spans="1:10" ht="18.75" customHeight="1">
      <c r="A16" s="6">
        <v>10</v>
      </c>
      <c r="B16" s="7" t="s">
        <v>5</v>
      </c>
      <c r="C16" s="8">
        <v>174.9</v>
      </c>
      <c r="D16" s="9">
        <f t="shared" si="0"/>
        <v>49157</v>
      </c>
      <c r="J16" s="94"/>
    </row>
    <row r="17" spans="1:10" ht="18.75" customHeight="1">
      <c r="A17" s="6">
        <v>11</v>
      </c>
      <c r="B17" s="7" t="s">
        <v>5</v>
      </c>
      <c r="C17" s="8">
        <v>167</v>
      </c>
      <c r="D17" s="9">
        <f t="shared" si="0"/>
        <v>49114</v>
      </c>
      <c r="J17" s="94"/>
    </row>
    <row r="18" spans="1:10" ht="18.75" customHeight="1">
      <c r="A18" s="6">
        <v>12</v>
      </c>
      <c r="B18" s="7" t="s">
        <v>5</v>
      </c>
      <c r="C18" s="8">
        <v>166.5</v>
      </c>
      <c r="D18" s="9">
        <v>49062</v>
      </c>
      <c r="J18" s="94"/>
    </row>
    <row r="19" spans="1:4" ht="18.75" customHeight="1">
      <c r="A19" s="6"/>
      <c r="B19" s="6" t="s">
        <v>6</v>
      </c>
      <c r="C19" s="10">
        <f>SUM(C7:C18)</f>
        <v>2031.2000000000003</v>
      </c>
      <c r="D19" s="9"/>
    </row>
    <row r="20" spans="1:7" ht="18.75" customHeight="1">
      <c r="A20" s="16"/>
      <c r="B20" s="16"/>
      <c r="C20" s="90"/>
      <c r="D20" s="91"/>
      <c r="G20" s="83"/>
    </row>
    <row r="22" spans="1:5" ht="18.75" customHeight="1">
      <c r="A22" s="108"/>
      <c r="B22" s="103"/>
      <c r="C22" s="103"/>
      <c r="D22" s="103"/>
      <c r="E22" s="95"/>
    </row>
    <row r="23" ht="12.75" customHeight="1"/>
    <row r="24" ht="27.75" customHeight="1"/>
  </sheetData>
  <sheetProtection/>
  <mergeCells count="4">
    <mergeCell ref="A1:D1"/>
    <mergeCell ref="A2:D2"/>
    <mergeCell ref="A3:D3"/>
    <mergeCell ref="A22:D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12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19.125" style="17" customWidth="1"/>
    <col min="2" max="2" width="35.25390625" style="17" customWidth="1"/>
    <col min="3" max="3" width="38.625" style="17" customWidth="1"/>
    <col min="4" max="4" width="18.625" style="17" customWidth="1"/>
    <col min="5" max="16384" width="9.125" style="17" customWidth="1"/>
  </cols>
  <sheetData>
    <row r="1" spans="1:4" s="1" customFormat="1" ht="22.5" customHeight="1">
      <c r="A1" s="102" t="s">
        <v>7</v>
      </c>
      <c r="B1" s="103"/>
      <c r="C1" s="103"/>
      <c r="D1" s="103"/>
    </row>
    <row r="2" spans="1:4" s="1" customFormat="1" ht="17.25" customHeight="1">
      <c r="A2" s="102" t="s">
        <v>134</v>
      </c>
      <c r="B2" s="102"/>
      <c r="C2" s="102"/>
      <c r="D2" s="102"/>
    </row>
    <row r="3" spans="1:5" s="1" customFormat="1" ht="25.5" customHeight="1">
      <c r="A3" s="110" t="str">
        <f>'Ф. 1.1.'!A2:D2</f>
        <v>ОАО "Кисловодская сетевая компания"</v>
      </c>
      <c r="B3" s="105"/>
      <c r="C3" s="105"/>
      <c r="D3" s="105"/>
      <c r="E3" s="11"/>
    </row>
    <row r="4" spans="1:5" s="1" customFormat="1" ht="12.75">
      <c r="A4" s="111" t="s">
        <v>0</v>
      </c>
      <c r="B4" s="107"/>
      <c r="C4" s="107"/>
      <c r="D4" s="107"/>
      <c r="E4" s="12"/>
    </row>
    <row r="5" spans="1:4" s="1" customFormat="1" ht="31.5" customHeight="1">
      <c r="A5" s="2"/>
      <c r="B5" s="2"/>
      <c r="C5" s="2"/>
      <c r="D5" s="2"/>
    </row>
    <row r="6" spans="1:4" s="1" customFormat="1" ht="22.5" customHeight="1">
      <c r="A6" s="109" t="s">
        <v>136</v>
      </c>
      <c r="B6" s="109"/>
      <c r="C6" s="109"/>
      <c r="D6" s="9">
        <f>'Ф. 1.1.'!D7</f>
        <v>49544</v>
      </c>
    </row>
    <row r="7" spans="1:4" s="1" customFormat="1" ht="22.5" customHeight="1">
      <c r="A7" s="109" t="s">
        <v>8</v>
      </c>
      <c r="B7" s="109"/>
      <c r="C7" s="109"/>
      <c r="D7" s="13">
        <f>'Ф. 1.1.'!C19</f>
        <v>2031.2000000000003</v>
      </c>
    </row>
    <row r="8" spans="1:7" s="1" customFormat="1" ht="22.5" customHeight="1">
      <c r="A8" s="109" t="s">
        <v>9</v>
      </c>
      <c r="B8" s="109"/>
      <c r="C8" s="109"/>
      <c r="D8" s="14">
        <f>ROUND(D7/D6,5)</f>
        <v>0.041</v>
      </c>
      <c r="G8" s="93"/>
    </row>
    <row r="9" spans="1:4" s="1" customFormat="1" ht="18.75" customHeight="1">
      <c r="A9" s="15"/>
      <c r="B9" s="15"/>
      <c r="C9" s="15"/>
      <c r="D9" s="16"/>
    </row>
    <row r="10" spans="1:4" s="1" customFormat="1" ht="12.75">
      <c r="A10" s="2"/>
      <c r="B10" s="2"/>
      <c r="C10" s="2"/>
      <c r="D10" s="2"/>
    </row>
    <row r="11" spans="1:4" s="1" customFormat="1" ht="12.75">
      <c r="A11" s="2"/>
      <c r="B11" s="2"/>
      <c r="C11" s="2"/>
      <c r="D11" s="2"/>
    </row>
    <row r="12" spans="1:5" s="1" customFormat="1" ht="18.75" customHeight="1">
      <c r="A12" s="100"/>
      <c r="B12" s="103"/>
      <c r="C12" s="103"/>
      <c r="D12" s="103"/>
      <c r="E12" s="11"/>
    </row>
  </sheetData>
  <sheetProtection/>
  <mergeCells count="8">
    <mergeCell ref="A8:C8"/>
    <mergeCell ref="A12:D12"/>
    <mergeCell ref="A1:D1"/>
    <mergeCell ref="A2:D2"/>
    <mergeCell ref="A3:D3"/>
    <mergeCell ref="A4:D4"/>
    <mergeCell ref="A6:C6"/>
    <mergeCell ref="A7:C7"/>
  </mergeCells>
  <printOptions horizontalCentered="1"/>
  <pageMargins left="0.11811023622047245" right="0.11811023622047245" top="0.9448818897637796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zoomScalePageLayoutView="0" workbookViewId="0" topLeftCell="A40">
      <selection activeCell="C71" sqref="C71"/>
    </sheetView>
  </sheetViews>
  <sheetFormatPr defaultColWidth="9.00390625" defaultRowHeight="12.75"/>
  <cols>
    <col min="1" max="1" width="37.625" style="37" customWidth="1"/>
    <col min="2" max="4" width="12.125" style="37" customWidth="1"/>
    <col min="5" max="6" width="12.75390625" style="37" customWidth="1"/>
    <col min="7" max="16384" width="9.125" style="37" customWidth="1"/>
  </cols>
  <sheetData>
    <row r="1" spans="1:6" ht="15.75">
      <c r="A1" s="101" t="s">
        <v>135</v>
      </c>
      <c r="B1" s="101"/>
      <c r="C1" s="101"/>
      <c r="D1" s="101"/>
      <c r="E1" s="101"/>
      <c r="F1" s="101"/>
    </row>
    <row r="2" spans="1:6" ht="15.75">
      <c r="A2" s="119" t="str">
        <f>'Ф. 1.1.'!A2:D2</f>
        <v>ОАО "Кисловодская сетевая компания"</v>
      </c>
      <c r="B2" s="119"/>
      <c r="C2" s="119"/>
      <c r="D2" s="119"/>
      <c r="E2" s="119"/>
      <c r="F2" s="119"/>
    </row>
    <row r="3" spans="1:6" ht="15">
      <c r="A3" s="120" t="s">
        <v>10</v>
      </c>
      <c r="B3" s="120"/>
      <c r="C3" s="120"/>
      <c r="D3" s="120"/>
      <c r="E3" s="120"/>
      <c r="F3" s="120"/>
    </row>
    <row r="4" ht="15">
      <c r="A4" s="39"/>
    </row>
    <row r="5" spans="1:6" s="19" customFormat="1" ht="25.5" customHeight="1">
      <c r="A5" s="116" t="s">
        <v>11</v>
      </c>
      <c r="B5" s="112" t="s">
        <v>12</v>
      </c>
      <c r="C5" s="113"/>
      <c r="D5" s="116" t="s">
        <v>13</v>
      </c>
      <c r="E5" s="116" t="s">
        <v>45</v>
      </c>
      <c r="F5" s="116" t="s">
        <v>46</v>
      </c>
    </row>
    <row r="6" spans="1:6" s="19" customFormat="1" ht="25.5" customHeight="1">
      <c r="A6" s="117"/>
      <c r="B6" s="49" t="s">
        <v>144</v>
      </c>
      <c r="C6" s="49" t="s">
        <v>145</v>
      </c>
      <c r="D6" s="117"/>
      <c r="E6" s="117"/>
      <c r="F6" s="117"/>
    </row>
    <row r="7" spans="1:6" s="19" customFormat="1" ht="12.7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</row>
    <row r="8" spans="1:6" ht="75">
      <c r="A8" s="41" t="s">
        <v>14</v>
      </c>
      <c r="B8" s="45" t="s">
        <v>15</v>
      </c>
      <c r="C8" s="45" t="s">
        <v>15</v>
      </c>
      <c r="D8" s="45" t="s">
        <v>15</v>
      </c>
      <c r="E8" s="45" t="s">
        <v>15</v>
      </c>
      <c r="F8" s="45">
        <v>2</v>
      </c>
    </row>
    <row r="9" spans="1:6" ht="15">
      <c r="A9" s="41" t="s">
        <v>16</v>
      </c>
      <c r="B9" s="45"/>
      <c r="C9" s="45"/>
      <c r="D9" s="45"/>
      <c r="E9" s="45"/>
      <c r="F9" s="45"/>
    </row>
    <row r="10" spans="1:6" ht="78" customHeight="1">
      <c r="A10" s="41" t="s">
        <v>17</v>
      </c>
      <c r="B10" s="46">
        <v>0.398</v>
      </c>
      <c r="C10" s="46">
        <v>0.398</v>
      </c>
      <c r="D10" s="47">
        <v>1</v>
      </c>
      <c r="E10" s="45" t="s">
        <v>18</v>
      </c>
      <c r="F10" s="45">
        <v>2</v>
      </c>
    </row>
    <row r="11" spans="1:6" ht="90">
      <c r="A11" s="42" t="s">
        <v>19</v>
      </c>
      <c r="B11" s="45" t="s">
        <v>15</v>
      </c>
      <c r="C11" s="45" t="s">
        <v>15</v>
      </c>
      <c r="D11" s="45" t="s">
        <v>15</v>
      </c>
      <c r="E11" s="45" t="s">
        <v>15</v>
      </c>
      <c r="F11" s="45">
        <v>2</v>
      </c>
    </row>
    <row r="12" spans="1:6" ht="15">
      <c r="A12" s="42" t="s">
        <v>20</v>
      </c>
      <c r="B12" s="45"/>
      <c r="C12" s="45"/>
      <c r="D12" s="45"/>
      <c r="E12" s="45"/>
      <c r="F12" s="45"/>
    </row>
    <row r="13" spans="1:6" ht="45">
      <c r="A13" s="42" t="s">
        <v>21</v>
      </c>
      <c r="B13" s="45">
        <v>4</v>
      </c>
      <c r="C13" s="45">
        <v>4</v>
      </c>
      <c r="D13" s="47">
        <v>1</v>
      </c>
      <c r="E13" s="45" t="s">
        <v>18</v>
      </c>
      <c r="F13" s="45">
        <v>2</v>
      </c>
    </row>
    <row r="14" spans="1:6" ht="45">
      <c r="A14" s="42" t="s">
        <v>22</v>
      </c>
      <c r="B14" s="114">
        <v>1</v>
      </c>
      <c r="C14" s="114">
        <v>1</v>
      </c>
      <c r="D14" s="115">
        <v>1</v>
      </c>
      <c r="E14" s="114" t="s">
        <v>18</v>
      </c>
      <c r="F14" s="114">
        <v>2</v>
      </c>
    </row>
    <row r="15" spans="1:6" ht="15">
      <c r="A15" s="42" t="s">
        <v>23</v>
      </c>
      <c r="B15" s="114"/>
      <c r="C15" s="114"/>
      <c r="D15" s="115"/>
      <c r="E15" s="114"/>
      <c r="F15" s="114"/>
    </row>
    <row r="16" spans="1:6" ht="45">
      <c r="A16" s="42" t="s">
        <v>24</v>
      </c>
      <c r="B16" s="45">
        <v>8</v>
      </c>
      <c r="C16" s="45">
        <v>8</v>
      </c>
      <c r="D16" s="47">
        <v>1</v>
      </c>
      <c r="E16" s="45" t="s">
        <v>18</v>
      </c>
      <c r="F16" s="45">
        <v>2</v>
      </c>
    </row>
    <row r="17" spans="1:6" ht="64.5" customHeight="1">
      <c r="A17" s="42" t="s">
        <v>25</v>
      </c>
      <c r="B17" s="45">
        <v>7</v>
      </c>
      <c r="C17" s="45">
        <v>7</v>
      </c>
      <c r="D17" s="47">
        <v>1</v>
      </c>
      <c r="E17" s="45" t="s">
        <v>18</v>
      </c>
      <c r="F17" s="45">
        <v>2</v>
      </c>
    </row>
    <row r="18" spans="1:6" ht="15">
      <c r="A18" s="43"/>
      <c r="B18" s="45"/>
      <c r="C18" s="45"/>
      <c r="D18" s="45"/>
      <c r="E18" s="45"/>
      <c r="F18" s="45"/>
    </row>
    <row r="19" spans="1:6" ht="60">
      <c r="A19" s="41" t="s">
        <v>26</v>
      </c>
      <c r="B19" s="45" t="s">
        <v>15</v>
      </c>
      <c r="C19" s="45" t="s">
        <v>15</v>
      </c>
      <c r="D19" s="45" t="s">
        <v>15</v>
      </c>
      <c r="E19" s="45" t="s">
        <v>15</v>
      </c>
      <c r="F19" s="45">
        <v>2</v>
      </c>
    </row>
    <row r="20" spans="1:6" ht="15">
      <c r="A20" s="41" t="s">
        <v>27</v>
      </c>
      <c r="B20" s="45"/>
      <c r="C20" s="45"/>
      <c r="D20" s="45"/>
      <c r="E20" s="45"/>
      <c r="F20" s="45"/>
    </row>
    <row r="21" spans="1:6" ht="45">
      <c r="A21" s="41" t="s">
        <v>28</v>
      </c>
      <c r="B21" s="114">
        <v>0</v>
      </c>
      <c r="C21" s="114">
        <v>0</v>
      </c>
      <c r="D21" s="115">
        <v>1</v>
      </c>
      <c r="E21" s="114" t="s">
        <v>18</v>
      </c>
      <c r="F21" s="114">
        <v>2</v>
      </c>
    </row>
    <row r="22" spans="1:6" ht="15">
      <c r="A22" s="41" t="s">
        <v>29</v>
      </c>
      <c r="B22" s="114"/>
      <c r="C22" s="114"/>
      <c r="D22" s="115"/>
      <c r="E22" s="114"/>
      <c r="F22" s="114"/>
    </row>
    <row r="23" spans="1:6" ht="75">
      <c r="A23" s="41" t="s">
        <v>30</v>
      </c>
      <c r="B23" s="114">
        <v>0</v>
      </c>
      <c r="C23" s="114">
        <v>0</v>
      </c>
      <c r="D23" s="115">
        <v>1</v>
      </c>
      <c r="E23" s="114" t="s">
        <v>18</v>
      </c>
      <c r="F23" s="114">
        <v>2</v>
      </c>
    </row>
    <row r="24" spans="1:6" ht="15">
      <c r="A24" s="41" t="s">
        <v>29</v>
      </c>
      <c r="B24" s="114"/>
      <c r="C24" s="114"/>
      <c r="D24" s="115"/>
      <c r="E24" s="114"/>
      <c r="F24" s="114"/>
    </row>
    <row r="25" spans="1:6" ht="75">
      <c r="A25" s="41" t="s">
        <v>31</v>
      </c>
      <c r="B25" s="114">
        <v>0</v>
      </c>
      <c r="C25" s="114">
        <v>0</v>
      </c>
      <c r="D25" s="115">
        <v>1</v>
      </c>
      <c r="E25" s="114" t="s">
        <v>18</v>
      </c>
      <c r="F25" s="114">
        <v>2</v>
      </c>
    </row>
    <row r="26" spans="1:6" ht="15">
      <c r="A26" s="41" t="s">
        <v>29</v>
      </c>
      <c r="B26" s="114"/>
      <c r="C26" s="114"/>
      <c r="D26" s="115"/>
      <c r="E26" s="114"/>
      <c r="F26" s="114"/>
    </row>
    <row r="27" spans="1:6" ht="15">
      <c r="A27" s="43"/>
      <c r="B27" s="45"/>
      <c r="C27" s="45"/>
      <c r="D27" s="45"/>
      <c r="E27" s="45"/>
      <c r="F27" s="45"/>
    </row>
    <row r="28" spans="1:6" ht="75">
      <c r="A28" s="41" t="s">
        <v>32</v>
      </c>
      <c r="B28" s="114">
        <v>1</v>
      </c>
      <c r="C28" s="114">
        <v>1</v>
      </c>
      <c r="D28" s="115">
        <v>1</v>
      </c>
      <c r="E28" s="114" t="s">
        <v>18</v>
      </c>
      <c r="F28" s="114">
        <v>2</v>
      </c>
    </row>
    <row r="29" spans="1:6" ht="15">
      <c r="A29" s="41" t="s">
        <v>29</v>
      </c>
      <c r="B29" s="114"/>
      <c r="C29" s="114"/>
      <c r="D29" s="115"/>
      <c r="E29" s="114"/>
      <c r="F29" s="114"/>
    </row>
    <row r="30" spans="1:6" ht="15">
      <c r="A30" s="43"/>
      <c r="B30" s="45"/>
      <c r="C30" s="45"/>
      <c r="D30" s="45"/>
      <c r="E30" s="45"/>
      <c r="F30" s="45"/>
    </row>
    <row r="31" spans="1:6" ht="90">
      <c r="A31" s="41" t="s">
        <v>33</v>
      </c>
      <c r="B31" s="114">
        <v>1</v>
      </c>
      <c r="C31" s="114">
        <v>1</v>
      </c>
      <c r="D31" s="115">
        <v>1</v>
      </c>
      <c r="E31" s="114" t="s">
        <v>18</v>
      </c>
      <c r="F31" s="114">
        <v>2</v>
      </c>
    </row>
    <row r="32" spans="1:6" ht="15">
      <c r="A32" s="41" t="s">
        <v>34</v>
      </c>
      <c r="B32" s="114"/>
      <c r="C32" s="114"/>
      <c r="D32" s="115"/>
      <c r="E32" s="114"/>
      <c r="F32" s="114"/>
    </row>
    <row r="33" spans="1:6" ht="15">
      <c r="A33" s="43"/>
      <c r="B33" s="45"/>
      <c r="C33" s="45"/>
      <c r="D33" s="45"/>
      <c r="E33" s="45"/>
      <c r="F33" s="45"/>
    </row>
    <row r="34" spans="1:6" ht="75">
      <c r="A34" s="41" t="s">
        <v>35</v>
      </c>
      <c r="B34" s="45"/>
      <c r="C34" s="45"/>
      <c r="D34" s="45"/>
      <c r="E34" s="45" t="s">
        <v>36</v>
      </c>
      <c r="F34" s="45">
        <v>2</v>
      </c>
    </row>
    <row r="35" spans="1:6" ht="103.5" customHeight="1">
      <c r="A35" s="41" t="s">
        <v>37</v>
      </c>
      <c r="B35" s="46">
        <v>0.0489</v>
      </c>
      <c r="C35" s="46">
        <v>0.0489</v>
      </c>
      <c r="D35" s="47">
        <v>1</v>
      </c>
      <c r="E35" s="45"/>
      <c r="F35" s="45">
        <v>2</v>
      </c>
    </row>
    <row r="36" spans="1:6" ht="15">
      <c r="A36" s="43"/>
      <c r="B36" s="45"/>
      <c r="C36" s="45"/>
      <c r="D36" s="45"/>
      <c r="E36" s="45"/>
      <c r="F36" s="45"/>
    </row>
    <row r="37" spans="1:6" ht="75">
      <c r="A37" s="41" t="s">
        <v>38</v>
      </c>
      <c r="B37" s="45" t="s">
        <v>15</v>
      </c>
      <c r="C37" s="45" t="s">
        <v>15</v>
      </c>
      <c r="D37" s="45" t="s">
        <v>15</v>
      </c>
      <c r="E37" s="45" t="s">
        <v>15</v>
      </c>
      <c r="F37" s="45">
        <v>2</v>
      </c>
    </row>
    <row r="38" spans="1:6" ht="15">
      <c r="A38" s="41" t="s">
        <v>16</v>
      </c>
      <c r="B38" s="45"/>
      <c r="C38" s="45"/>
      <c r="D38" s="45"/>
      <c r="E38" s="45"/>
      <c r="F38" s="45"/>
    </row>
    <row r="39" spans="1:6" ht="90">
      <c r="A39" s="41" t="s">
        <v>39</v>
      </c>
      <c r="B39" s="46">
        <v>0.7821</v>
      </c>
      <c r="C39" s="46">
        <v>0.7821</v>
      </c>
      <c r="D39" s="47">
        <v>1</v>
      </c>
      <c r="E39" s="45" t="s">
        <v>36</v>
      </c>
      <c r="F39" s="45">
        <v>2</v>
      </c>
    </row>
    <row r="40" spans="1:6" ht="135">
      <c r="A40" s="41" t="s">
        <v>40</v>
      </c>
      <c r="B40" s="47">
        <v>0</v>
      </c>
      <c r="C40" s="47">
        <v>0</v>
      </c>
      <c r="D40" s="47">
        <v>1</v>
      </c>
      <c r="E40" s="45" t="s">
        <v>36</v>
      </c>
      <c r="F40" s="45">
        <v>2</v>
      </c>
    </row>
    <row r="41" spans="1:6" ht="29.25">
      <c r="A41" s="44" t="s">
        <v>41</v>
      </c>
      <c r="B41" s="48" t="s">
        <v>15</v>
      </c>
      <c r="C41" s="48" t="s">
        <v>15</v>
      </c>
      <c r="D41" s="48" t="s">
        <v>15</v>
      </c>
      <c r="E41" s="48" t="s">
        <v>15</v>
      </c>
      <c r="F41" s="48">
        <v>2</v>
      </c>
    </row>
    <row r="42" ht="15">
      <c r="A42" s="39"/>
    </row>
    <row r="43" spans="1:6" ht="15">
      <c r="A43" s="118"/>
      <c r="B43" s="118"/>
      <c r="C43" s="118"/>
      <c r="D43" s="118"/>
      <c r="E43" s="118"/>
      <c r="F43" s="118"/>
    </row>
    <row r="44" ht="15">
      <c r="A44" s="38"/>
    </row>
  </sheetData>
  <sheetProtection/>
  <mergeCells count="39">
    <mergeCell ref="E5:E6"/>
    <mergeCell ref="F5:F6"/>
    <mergeCell ref="A43:F43"/>
    <mergeCell ref="A1:F1"/>
    <mergeCell ref="A2:F2"/>
    <mergeCell ref="A3:F3"/>
    <mergeCell ref="B31:B32"/>
    <mergeCell ref="C31:C32"/>
    <mergeCell ref="D31:D32"/>
    <mergeCell ref="E31:E32"/>
    <mergeCell ref="F31:F32"/>
    <mergeCell ref="B28:B29"/>
    <mergeCell ref="C28:C29"/>
    <mergeCell ref="D28:D29"/>
    <mergeCell ref="E28:E29"/>
    <mergeCell ref="F28:F29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5:F26"/>
    <mergeCell ref="E14:E15"/>
    <mergeCell ref="F14:F15"/>
    <mergeCell ref="B21:B22"/>
    <mergeCell ref="C21:C22"/>
    <mergeCell ref="D21:D22"/>
    <mergeCell ref="E21:E22"/>
    <mergeCell ref="F21:F22"/>
    <mergeCell ref="B5:C5"/>
    <mergeCell ref="B14:B15"/>
    <mergeCell ref="C14:C15"/>
    <mergeCell ref="D14:D15"/>
    <mergeCell ref="A5:A6"/>
    <mergeCell ref="D5:D6"/>
  </mergeCells>
  <printOptions horizontalCentered="1"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88" r:id="rId1"/>
  <rowBreaks count="1" manualBreakCount="1">
    <brk id="2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zoomScalePageLayoutView="0" workbookViewId="0" topLeftCell="A37">
      <selection activeCell="A2" sqref="A2:F2"/>
    </sheetView>
  </sheetViews>
  <sheetFormatPr defaultColWidth="9.00390625" defaultRowHeight="12.75"/>
  <cols>
    <col min="1" max="1" width="37.00390625" style="33" customWidth="1"/>
    <col min="2" max="4" width="12.125" style="20" customWidth="1"/>
    <col min="5" max="5" width="12.75390625" style="20" customWidth="1"/>
    <col min="6" max="6" width="12.25390625" style="36" customWidth="1"/>
    <col min="7" max="16384" width="9.125" style="20" customWidth="1"/>
  </cols>
  <sheetData>
    <row r="1" spans="1:6" ht="15.75" customHeight="1">
      <c r="A1" s="121" t="s">
        <v>137</v>
      </c>
      <c r="B1" s="121"/>
      <c r="C1" s="121"/>
      <c r="D1" s="121"/>
      <c r="E1" s="121"/>
      <c r="F1" s="121"/>
    </row>
    <row r="2" spans="1:6" ht="15.75" customHeight="1">
      <c r="A2" s="122" t="str">
        <f>'Ф. 1.1.'!A2:D2</f>
        <v>ОАО "Кисловодская сетевая компания"</v>
      </c>
      <c r="B2" s="122"/>
      <c r="C2" s="122"/>
      <c r="D2" s="122"/>
      <c r="E2" s="122"/>
      <c r="F2" s="122"/>
    </row>
    <row r="3" spans="1:6" ht="15.75">
      <c r="A3" s="123" t="s">
        <v>42</v>
      </c>
      <c r="B3" s="123"/>
      <c r="C3" s="123"/>
      <c r="D3" s="123"/>
      <c r="E3" s="123"/>
      <c r="F3" s="123"/>
    </row>
    <row r="4" spans="1:6" ht="15.75">
      <c r="A4" s="21"/>
      <c r="B4" s="21"/>
      <c r="C4" s="21"/>
      <c r="D4" s="21"/>
      <c r="E4" s="21"/>
      <c r="F4" s="22"/>
    </row>
    <row r="5" spans="1:6" s="23" customFormat="1" ht="25.5" customHeight="1">
      <c r="A5" s="124" t="s">
        <v>43</v>
      </c>
      <c r="B5" s="124" t="s">
        <v>12</v>
      </c>
      <c r="C5" s="124"/>
      <c r="D5" s="125" t="s">
        <v>44</v>
      </c>
      <c r="E5" s="126" t="s">
        <v>45</v>
      </c>
      <c r="F5" s="128" t="s">
        <v>46</v>
      </c>
    </row>
    <row r="6" spans="1:6" s="23" customFormat="1" ht="25.5">
      <c r="A6" s="124"/>
      <c r="B6" s="49" t="s">
        <v>144</v>
      </c>
      <c r="C6" s="49" t="s">
        <v>145</v>
      </c>
      <c r="D6" s="125"/>
      <c r="E6" s="127"/>
      <c r="F6" s="129"/>
    </row>
    <row r="7" spans="1:6" s="23" customFormat="1" ht="12.7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5">
        <v>6</v>
      </c>
    </row>
    <row r="8" spans="1:6" ht="45">
      <c r="A8" s="26" t="s">
        <v>47</v>
      </c>
      <c r="B8" s="27" t="s">
        <v>15</v>
      </c>
      <c r="C8" s="27" t="s">
        <v>15</v>
      </c>
      <c r="D8" s="27" t="s">
        <v>15</v>
      </c>
      <c r="E8" s="27" t="s">
        <v>15</v>
      </c>
      <c r="F8" s="28">
        <v>0.5</v>
      </c>
    </row>
    <row r="9" spans="1:6" ht="15.75">
      <c r="A9" s="26" t="s">
        <v>16</v>
      </c>
      <c r="B9" s="27"/>
      <c r="C9" s="27"/>
      <c r="D9" s="27"/>
      <c r="E9" s="27"/>
      <c r="F9" s="28"/>
    </row>
    <row r="10" spans="1:6" ht="90">
      <c r="A10" s="26" t="s">
        <v>48</v>
      </c>
      <c r="B10" s="27">
        <v>15</v>
      </c>
      <c r="C10" s="27">
        <v>15</v>
      </c>
      <c r="D10" s="29">
        <v>1</v>
      </c>
      <c r="E10" s="27" t="s">
        <v>36</v>
      </c>
      <c r="F10" s="28">
        <v>0.5</v>
      </c>
    </row>
    <row r="11" spans="1:6" ht="60">
      <c r="A11" s="26" t="s">
        <v>49</v>
      </c>
      <c r="B11" s="27" t="s">
        <v>15</v>
      </c>
      <c r="C11" s="27" t="s">
        <v>15</v>
      </c>
      <c r="D11" s="27" t="s">
        <v>15</v>
      </c>
      <c r="E11" s="27" t="s">
        <v>36</v>
      </c>
      <c r="F11" s="28">
        <v>0.5</v>
      </c>
    </row>
    <row r="12" spans="1:6" ht="60">
      <c r="A12" s="26" t="s">
        <v>50</v>
      </c>
      <c r="B12" s="27">
        <v>10</v>
      </c>
      <c r="C12" s="27">
        <v>10</v>
      </c>
      <c r="D12" s="29">
        <v>1</v>
      </c>
      <c r="E12" s="27" t="s">
        <v>15</v>
      </c>
      <c r="F12" s="28">
        <v>0.5</v>
      </c>
    </row>
    <row r="13" spans="1:6" ht="30">
      <c r="A13" s="26" t="s">
        <v>51</v>
      </c>
      <c r="B13" s="27">
        <v>88</v>
      </c>
      <c r="C13" s="27">
        <v>88</v>
      </c>
      <c r="D13" s="29">
        <v>1</v>
      </c>
      <c r="E13" s="27" t="s">
        <v>15</v>
      </c>
      <c r="F13" s="28">
        <v>0.5</v>
      </c>
    </row>
    <row r="14" spans="1:6" ht="135">
      <c r="A14" s="26" t="s">
        <v>52</v>
      </c>
      <c r="B14" s="27">
        <v>0</v>
      </c>
      <c r="C14" s="27">
        <v>0</v>
      </c>
      <c r="D14" s="29">
        <v>1</v>
      </c>
      <c r="E14" s="27" t="s">
        <v>36</v>
      </c>
      <c r="F14" s="28">
        <v>0.5</v>
      </c>
    </row>
    <row r="15" spans="1:6" ht="15.75">
      <c r="A15" s="26"/>
      <c r="B15" s="27"/>
      <c r="C15" s="27"/>
      <c r="D15" s="27"/>
      <c r="E15" s="27"/>
      <c r="F15" s="28"/>
    </row>
    <row r="16" spans="1:6" ht="75">
      <c r="A16" s="26" t="s">
        <v>53</v>
      </c>
      <c r="B16" s="27" t="s">
        <v>15</v>
      </c>
      <c r="C16" s="27" t="s">
        <v>15</v>
      </c>
      <c r="D16" s="27" t="s">
        <v>15</v>
      </c>
      <c r="E16" s="27" t="s">
        <v>15</v>
      </c>
      <c r="F16" s="28">
        <v>0.5</v>
      </c>
    </row>
    <row r="17" spans="1:6" ht="78.75" customHeight="1">
      <c r="A17" s="26" t="s">
        <v>54</v>
      </c>
      <c r="B17" s="30">
        <v>0.0029</v>
      </c>
      <c r="C17" s="30">
        <v>0.0029</v>
      </c>
      <c r="D17" s="29">
        <v>1</v>
      </c>
      <c r="E17" s="27" t="s">
        <v>36</v>
      </c>
      <c r="F17" s="28">
        <v>0.5</v>
      </c>
    </row>
    <row r="18" spans="1:6" ht="15.75">
      <c r="A18" s="26"/>
      <c r="B18" s="27"/>
      <c r="C18" s="27"/>
      <c r="D18" s="27"/>
      <c r="E18" s="27"/>
      <c r="F18" s="28"/>
    </row>
    <row r="19" spans="1:6" ht="60">
      <c r="A19" s="26" t="s">
        <v>55</v>
      </c>
      <c r="B19" s="27" t="s">
        <v>15</v>
      </c>
      <c r="C19" s="27" t="s">
        <v>15</v>
      </c>
      <c r="D19" s="27" t="s">
        <v>15</v>
      </c>
      <c r="E19" s="27" t="s">
        <v>15</v>
      </c>
      <c r="F19" s="28">
        <v>0.5</v>
      </c>
    </row>
    <row r="20" spans="1:6" ht="15.75">
      <c r="A20" s="26" t="s">
        <v>16</v>
      </c>
      <c r="B20" s="27"/>
      <c r="C20" s="27"/>
      <c r="D20" s="27"/>
      <c r="E20" s="27"/>
      <c r="F20" s="28"/>
    </row>
    <row r="21" spans="1:6" ht="81.75" customHeight="1">
      <c r="A21" s="31" t="s">
        <v>56</v>
      </c>
      <c r="B21" s="130">
        <v>1</v>
      </c>
      <c r="C21" s="131">
        <v>1</v>
      </c>
      <c r="D21" s="132">
        <v>1</v>
      </c>
      <c r="E21" s="133" t="s">
        <v>18</v>
      </c>
      <c r="F21" s="135">
        <v>0.5</v>
      </c>
    </row>
    <row r="22" spans="1:6" ht="15.75">
      <c r="A22" s="32" t="s">
        <v>29</v>
      </c>
      <c r="B22" s="130"/>
      <c r="C22" s="131"/>
      <c r="D22" s="131"/>
      <c r="E22" s="134"/>
      <c r="F22" s="135"/>
    </row>
    <row r="23" spans="1:6" ht="135">
      <c r="A23" s="32" t="s">
        <v>57</v>
      </c>
      <c r="B23" s="27">
        <v>0</v>
      </c>
      <c r="C23" s="27">
        <v>0</v>
      </c>
      <c r="D23" s="29">
        <v>1</v>
      </c>
      <c r="E23" s="27" t="s">
        <v>36</v>
      </c>
      <c r="F23" s="28">
        <v>0.5</v>
      </c>
    </row>
    <row r="24" spans="1:6" ht="15.75">
      <c r="A24" s="26"/>
      <c r="B24" s="27"/>
      <c r="C24" s="27"/>
      <c r="D24" s="27"/>
      <c r="E24" s="27"/>
      <c r="F24" s="28"/>
    </row>
    <row r="25" spans="1:6" ht="60.75" customHeight="1">
      <c r="A25" s="26" t="s">
        <v>58</v>
      </c>
      <c r="B25" s="27" t="s">
        <v>15</v>
      </c>
      <c r="C25" s="27" t="s">
        <v>15</v>
      </c>
      <c r="D25" s="27" t="s">
        <v>15</v>
      </c>
      <c r="E25" s="27" t="s">
        <v>36</v>
      </c>
      <c r="F25" s="28">
        <v>0.2</v>
      </c>
    </row>
    <row r="26" spans="1:6" ht="105">
      <c r="A26" s="26" t="s">
        <v>59</v>
      </c>
      <c r="B26" s="27">
        <v>0</v>
      </c>
      <c r="C26" s="27">
        <v>0</v>
      </c>
      <c r="D26" s="29">
        <v>1</v>
      </c>
      <c r="E26" s="27"/>
      <c r="F26" s="28">
        <v>0.2</v>
      </c>
    </row>
    <row r="27" spans="1:6" ht="15.75">
      <c r="A27" s="26"/>
      <c r="B27" s="27"/>
      <c r="C27" s="27"/>
      <c r="D27" s="27"/>
      <c r="E27" s="27"/>
      <c r="F27" s="28"/>
    </row>
    <row r="28" spans="1:6" ht="30">
      <c r="A28" s="26" t="s">
        <v>60</v>
      </c>
      <c r="B28" s="27" t="s">
        <v>15</v>
      </c>
      <c r="C28" s="27" t="s">
        <v>15</v>
      </c>
      <c r="D28" s="27"/>
      <c r="E28" s="27" t="s">
        <v>15</v>
      </c>
      <c r="F28" s="28">
        <v>0.586</v>
      </c>
    </row>
    <row r="31" spans="1:6" ht="26.25" customHeight="1">
      <c r="A31" s="136"/>
      <c r="B31" s="136"/>
      <c r="C31" s="136"/>
      <c r="D31" s="136"/>
      <c r="E31" s="136"/>
      <c r="F31" s="136"/>
    </row>
    <row r="32" spans="2:6" ht="15.75">
      <c r="B32" s="34"/>
      <c r="C32" s="34"/>
      <c r="D32" s="34"/>
      <c r="E32" s="34"/>
      <c r="F32" s="35"/>
    </row>
  </sheetData>
  <sheetProtection/>
  <mergeCells count="14">
    <mergeCell ref="B21:B22"/>
    <mergeCell ref="C21:C22"/>
    <mergeCell ref="D21:D22"/>
    <mergeCell ref="E21:E22"/>
    <mergeCell ref="F21:F22"/>
    <mergeCell ref="A31:F31"/>
    <mergeCell ref="A1:F1"/>
    <mergeCell ref="A2:F2"/>
    <mergeCell ref="A3:F3"/>
    <mergeCell ref="A5:A6"/>
    <mergeCell ref="B5:C5"/>
    <mergeCell ref="D5:D6"/>
    <mergeCell ref="E5:E6"/>
    <mergeCell ref="F5:F6"/>
  </mergeCells>
  <printOptions horizontalCentered="1"/>
  <pageMargins left="0.31496062992125984" right="0.11811023622047245" top="0.7480314960629921" bottom="0.35433070866141736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43"/>
  <sheetViews>
    <sheetView zoomScalePageLayoutView="0" workbookViewId="0" topLeftCell="A31">
      <selection activeCell="A1" sqref="A1:F1"/>
    </sheetView>
  </sheetViews>
  <sheetFormatPr defaultColWidth="9.00390625" defaultRowHeight="12.75"/>
  <cols>
    <col min="1" max="1" width="37.625" style="0" customWidth="1"/>
    <col min="2" max="4" width="12.125" style="0" customWidth="1"/>
    <col min="5" max="6" width="12.75390625" style="0" customWidth="1"/>
  </cols>
  <sheetData>
    <row r="1" spans="1:6" ht="15.75" customHeight="1">
      <c r="A1" s="101" t="s">
        <v>138</v>
      </c>
      <c r="B1" s="101"/>
      <c r="C1" s="101"/>
      <c r="D1" s="101"/>
      <c r="E1" s="101"/>
      <c r="F1" s="101"/>
    </row>
    <row r="2" spans="1:6" ht="15.75" customHeight="1">
      <c r="A2" s="119" t="str">
        <f>'Ф. 1.1.'!A2:D2</f>
        <v>ОАО "Кисловодская сетевая компания"</v>
      </c>
      <c r="B2" s="119"/>
      <c r="C2" s="119"/>
      <c r="D2" s="119"/>
      <c r="E2" s="119"/>
      <c r="F2" s="119"/>
    </row>
    <row r="3" spans="1:6" ht="12.75">
      <c r="A3" s="120" t="s">
        <v>10</v>
      </c>
      <c r="B3" s="120"/>
      <c r="C3" s="120"/>
      <c r="D3" s="120"/>
      <c r="E3" s="120"/>
      <c r="F3" s="120"/>
    </row>
    <row r="4" ht="12.75">
      <c r="A4" s="18"/>
    </row>
    <row r="5" spans="1:6" s="50" customFormat="1" ht="25.5" customHeight="1">
      <c r="A5" s="137" t="s">
        <v>43</v>
      </c>
      <c r="B5" s="137" t="s">
        <v>12</v>
      </c>
      <c r="C5" s="137"/>
      <c r="D5" s="125" t="s">
        <v>44</v>
      </c>
      <c r="E5" s="126" t="s">
        <v>45</v>
      </c>
      <c r="F5" s="128" t="s">
        <v>46</v>
      </c>
    </row>
    <row r="6" spans="1:6" s="50" customFormat="1" ht="25.5" customHeight="1">
      <c r="A6" s="137"/>
      <c r="B6" s="49" t="s">
        <v>144</v>
      </c>
      <c r="C6" s="49" t="s">
        <v>145</v>
      </c>
      <c r="D6" s="125"/>
      <c r="E6" s="127"/>
      <c r="F6" s="129"/>
    </row>
    <row r="7" spans="1:6" s="50" customFormat="1" ht="12.75" customHeight="1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</row>
    <row r="8" spans="1:6" s="51" customFormat="1" ht="75">
      <c r="A8" s="53" t="s">
        <v>61</v>
      </c>
      <c r="B8" s="114">
        <v>1</v>
      </c>
      <c r="C8" s="114">
        <v>1</v>
      </c>
      <c r="D8" s="115">
        <v>1</v>
      </c>
      <c r="E8" s="114" t="s">
        <v>18</v>
      </c>
      <c r="F8" s="114">
        <v>2</v>
      </c>
    </row>
    <row r="9" spans="1:6" s="51" customFormat="1" ht="15">
      <c r="A9" s="53" t="s">
        <v>29</v>
      </c>
      <c r="B9" s="114"/>
      <c r="C9" s="114"/>
      <c r="D9" s="115"/>
      <c r="E9" s="114"/>
      <c r="F9" s="114"/>
    </row>
    <row r="10" spans="1:6" s="51" customFormat="1" ht="15">
      <c r="A10" s="53"/>
      <c r="B10" s="45"/>
      <c r="C10" s="45"/>
      <c r="D10" s="45"/>
      <c r="E10" s="45"/>
      <c r="F10" s="45"/>
    </row>
    <row r="11" spans="1:6" s="51" customFormat="1" ht="30">
      <c r="A11" s="53" t="s">
        <v>62</v>
      </c>
      <c r="B11" s="45"/>
      <c r="C11" s="45"/>
      <c r="D11" s="45"/>
      <c r="E11" s="45"/>
      <c r="F11" s="45">
        <v>2</v>
      </c>
    </row>
    <row r="12" spans="1:6" s="51" customFormat="1" ht="15">
      <c r="A12" s="53" t="s">
        <v>16</v>
      </c>
      <c r="B12" s="45"/>
      <c r="C12" s="45"/>
      <c r="D12" s="45"/>
      <c r="E12" s="45"/>
      <c r="F12" s="45"/>
    </row>
    <row r="13" spans="1:6" s="51" customFormat="1" ht="92.25" customHeight="1">
      <c r="A13" s="53" t="s">
        <v>63</v>
      </c>
      <c r="B13" s="54">
        <v>0.00029</v>
      </c>
      <c r="C13" s="54">
        <v>0.00029</v>
      </c>
      <c r="D13" s="47">
        <v>1</v>
      </c>
      <c r="E13" s="45" t="s">
        <v>36</v>
      </c>
      <c r="F13" s="45">
        <v>2</v>
      </c>
    </row>
    <row r="14" spans="1:6" s="51" customFormat="1" ht="105">
      <c r="A14" s="53" t="s">
        <v>64</v>
      </c>
      <c r="B14" s="45">
        <v>1</v>
      </c>
      <c r="C14" s="45">
        <v>1</v>
      </c>
      <c r="D14" s="47">
        <v>1</v>
      </c>
      <c r="E14" s="45" t="s">
        <v>18</v>
      </c>
      <c r="F14" s="45">
        <v>2</v>
      </c>
    </row>
    <row r="15" spans="1:6" s="51" customFormat="1" ht="135">
      <c r="A15" s="53" t="s">
        <v>79</v>
      </c>
      <c r="B15" s="54">
        <v>0.00029</v>
      </c>
      <c r="C15" s="54">
        <v>0.00029</v>
      </c>
      <c r="D15" s="47">
        <v>1</v>
      </c>
      <c r="E15" s="45" t="s">
        <v>36</v>
      </c>
      <c r="F15" s="45">
        <v>2</v>
      </c>
    </row>
    <row r="16" spans="1:6" s="51" customFormat="1" ht="135">
      <c r="A16" s="53" t="s">
        <v>65</v>
      </c>
      <c r="B16" s="54">
        <v>0.00029</v>
      </c>
      <c r="C16" s="54">
        <v>0.00029</v>
      </c>
      <c r="D16" s="47">
        <v>1</v>
      </c>
      <c r="E16" s="45" t="s">
        <v>36</v>
      </c>
      <c r="F16" s="45">
        <v>2</v>
      </c>
    </row>
    <row r="17" spans="1:6" s="51" customFormat="1" ht="90">
      <c r="A17" s="53" t="s">
        <v>66</v>
      </c>
      <c r="B17" s="45">
        <v>0</v>
      </c>
      <c r="C17" s="45">
        <v>0</v>
      </c>
      <c r="D17" s="47">
        <v>1</v>
      </c>
      <c r="E17" s="45" t="s">
        <v>18</v>
      </c>
      <c r="F17" s="45">
        <v>2</v>
      </c>
    </row>
    <row r="18" spans="1:6" s="51" customFormat="1" ht="60">
      <c r="A18" s="53" t="s">
        <v>67</v>
      </c>
      <c r="B18" s="45">
        <v>1</v>
      </c>
      <c r="C18" s="45">
        <v>1</v>
      </c>
      <c r="D18" s="47">
        <v>1</v>
      </c>
      <c r="E18" s="45" t="s">
        <v>18</v>
      </c>
      <c r="F18" s="45">
        <v>2</v>
      </c>
    </row>
    <row r="19" spans="1:6" s="51" customFormat="1" ht="15">
      <c r="A19" s="53"/>
      <c r="B19" s="45"/>
      <c r="C19" s="45"/>
      <c r="D19" s="45"/>
      <c r="E19" s="45"/>
      <c r="F19" s="45"/>
    </row>
    <row r="20" spans="1:6" s="51" customFormat="1" ht="30">
      <c r="A20" s="53" t="s">
        <v>68</v>
      </c>
      <c r="B20" s="45" t="s">
        <v>15</v>
      </c>
      <c r="C20" s="45" t="s">
        <v>15</v>
      </c>
      <c r="D20" s="45" t="s">
        <v>15</v>
      </c>
      <c r="E20" s="45" t="s">
        <v>15</v>
      </c>
      <c r="F20" s="45">
        <v>2</v>
      </c>
    </row>
    <row r="21" spans="1:6" s="51" customFormat="1" ht="15">
      <c r="A21" s="53" t="s">
        <v>16</v>
      </c>
      <c r="B21" s="45"/>
      <c r="C21" s="45"/>
      <c r="D21" s="45"/>
      <c r="E21" s="45"/>
      <c r="F21" s="45"/>
    </row>
    <row r="22" spans="1:6" s="51" customFormat="1" ht="45">
      <c r="A22" s="53" t="s">
        <v>69</v>
      </c>
      <c r="B22" s="45">
        <v>15</v>
      </c>
      <c r="C22" s="45">
        <v>15</v>
      </c>
      <c r="D22" s="47">
        <v>1</v>
      </c>
      <c r="E22" s="45" t="s">
        <v>36</v>
      </c>
      <c r="F22" s="45">
        <v>2</v>
      </c>
    </row>
    <row r="23" spans="1:6" s="51" customFormat="1" ht="75">
      <c r="A23" s="53" t="s">
        <v>70</v>
      </c>
      <c r="B23" s="45" t="s">
        <v>15</v>
      </c>
      <c r="C23" s="45" t="s">
        <v>15</v>
      </c>
      <c r="D23" s="45" t="s">
        <v>15</v>
      </c>
      <c r="E23" s="45" t="s">
        <v>18</v>
      </c>
      <c r="F23" s="45">
        <v>2</v>
      </c>
    </row>
    <row r="24" spans="1:6" s="51" customFormat="1" ht="30">
      <c r="A24" s="53" t="s">
        <v>71</v>
      </c>
      <c r="B24" s="45">
        <v>0</v>
      </c>
      <c r="C24" s="45">
        <v>0</v>
      </c>
      <c r="D24" s="47">
        <v>1</v>
      </c>
      <c r="E24" s="45"/>
      <c r="F24" s="45">
        <v>2</v>
      </c>
    </row>
    <row r="25" spans="1:6" s="51" customFormat="1" ht="45">
      <c r="A25" s="53" t="s">
        <v>72</v>
      </c>
      <c r="B25" s="45">
        <v>0</v>
      </c>
      <c r="C25" s="45">
        <v>0</v>
      </c>
      <c r="D25" s="47">
        <v>1</v>
      </c>
      <c r="E25" s="45"/>
      <c r="F25" s="45">
        <v>2</v>
      </c>
    </row>
    <row r="26" spans="1:6" s="51" customFormat="1" ht="30">
      <c r="A26" s="53" t="s">
        <v>80</v>
      </c>
      <c r="B26" s="45">
        <v>0</v>
      </c>
      <c r="C26" s="45">
        <v>0</v>
      </c>
      <c r="D26" s="47">
        <v>1</v>
      </c>
      <c r="E26" s="45"/>
      <c r="F26" s="45">
        <v>2</v>
      </c>
    </row>
    <row r="27" spans="1:6" s="51" customFormat="1" ht="15">
      <c r="A27" s="53"/>
      <c r="B27" s="45"/>
      <c r="C27" s="45"/>
      <c r="D27" s="45"/>
      <c r="E27" s="45"/>
      <c r="F27" s="45"/>
    </row>
    <row r="28" spans="1:6" s="51" customFormat="1" ht="45">
      <c r="A28" s="53" t="s">
        <v>73</v>
      </c>
      <c r="B28" s="45"/>
      <c r="C28" s="45"/>
      <c r="D28" s="45"/>
      <c r="E28" s="45"/>
      <c r="F28" s="45">
        <v>2</v>
      </c>
    </row>
    <row r="29" spans="1:6" s="51" customFormat="1" ht="90">
      <c r="A29" s="53" t="s">
        <v>74</v>
      </c>
      <c r="B29" s="45">
        <v>0</v>
      </c>
      <c r="C29" s="45">
        <v>0</v>
      </c>
      <c r="D29" s="47">
        <v>1</v>
      </c>
      <c r="E29" s="45" t="s">
        <v>36</v>
      </c>
      <c r="F29" s="45">
        <v>2</v>
      </c>
    </row>
    <row r="30" spans="1:6" s="51" customFormat="1" ht="90">
      <c r="A30" s="53" t="s">
        <v>75</v>
      </c>
      <c r="B30" s="45"/>
      <c r="C30" s="45"/>
      <c r="D30" s="45"/>
      <c r="E30" s="45"/>
      <c r="F30" s="45">
        <v>2</v>
      </c>
    </row>
    <row r="31" spans="1:6" s="51" customFormat="1" ht="15">
      <c r="A31" s="53" t="s">
        <v>16</v>
      </c>
      <c r="B31" s="45"/>
      <c r="C31" s="45"/>
      <c r="D31" s="45"/>
      <c r="E31" s="45"/>
      <c r="F31" s="45"/>
    </row>
    <row r="32" spans="1:6" s="51" customFormat="1" ht="75">
      <c r="A32" s="53" t="s">
        <v>76</v>
      </c>
      <c r="B32" s="45">
        <v>1</v>
      </c>
      <c r="C32" s="45">
        <v>1</v>
      </c>
      <c r="D32" s="47">
        <v>1</v>
      </c>
      <c r="E32" s="45" t="s">
        <v>36</v>
      </c>
      <c r="F32" s="45">
        <v>2</v>
      </c>
    </row>
    <row r="33" spans="1:6" s="51" customFormat="1" ht="150">
      <c r="A33" s="53" t="s">
        <v>77</v>
      </c>
      <c r="B33" s="45">
        <v>0</v>
      </c>
      <c r="C33" s="45">
        <v>0</v>
      </c>
      <c r="D33" s="47">
        <v>1</v>
      </c>
      <c r="E33" s="45" t="s">
        <v>18</v>
      </c>
      <c r="F33" s="45">
        <v>2</v>
      </c>
    </row>
    <row r="34" spans="1:6" s="56" customFormat="1" ht="28.5">
      <c r="A34" s="55" t="s">
        <v>78</v>
      </c>
      <c r="B34" s="48" t="s">
        <v>15</v>
      </c>
      <c r="C34" s="48" t="s">
        <v>15</v>
      </c>
      <c r="D34" s="48" t="s">
        <v>15</v>
      </c>
      <c r="E34" s="48" t="s">
        <v>15</v>
      </c>
      <c r="F34" s="48">
        <v>2</v>
      </c>
    </row>
    <row r="35" s="51" customFormat="1" ht="15">
      <c r="A35" s="39"/>
    </row>
    <row r="36" spans="1:6" s="51" customFormat="1" ht="15">
      <c r="A36" s="118"/>
      <c r="B36" s="118"/>
      <c r="C36" s="118"/>
      <c r="D36" s="118"/>
      <c r="E36" s="118"/>
      <c r="F36" s="118"/>
    </row>
    <row r="37" s="51" customFormat="1" ht="15">
      <c r="A37" s="38"/>
    </row>
    <row r="38" s="51" customFormat="1" ht="14.25">
      <c r="A38" s="52"/>
    </row>
    <row r="39" s="51" customFormat="1" ht="15">
      <c r="A39" s="37"/>
    </row>
    <row r="40" s="51" customFormat="1" ht="15">
      <c r="A40" s="37"/>
    </row>
    <row r="41" s="51" customFormat="1" ht="15">
      <c r="A41" s="37"/>
    </row>
    <row r="42" s="51" customFormat="1" ht="15">
      <c r="A42" s="37"/>
    </row>
    <row r="43" s="51" customFormat="1" ht="15">
      <c r="A43" s="37"/>
    </row>
    <row r="44" s="51" customFormat="1" ht="14.25"/>
  </sheetData>
  <sheetProtection/>
  <mergeCells count="14">
    <mergeCell ref="A1:F1"/>
    <mergeCell ref="A2:F2"/>
    <mergeCell ref="A3:F3"/>
    <mergeCell ref="A5:A6"/>
    <mergeCell ref="D5:D6"/>
    <mergeCell ref="E5:E6"/>
    <mergeCell ref="B5:C5"/>
    <mergeCell ref="B8:B9"/>
    <mergeCell ref="C8:C9"/>
    <mergeCell ref="D8:D9"/>
    <mergeCell ref="F5:F6"/>
    <mergeCell ref="A36:F36"/>
    <mergeCell ref="E8:E9"/>
    <mergeCell ref="F8:F9"/>
  </mergeCells>
  <printOptions horizontalCentered="1"/>
  <pageMargins left="0.31496062992125984" right="0.31496062992125984" top="0.7480314960629921" bottom="0.5511811023622047" header="0.31496062992125984" footer="0.31496062992125984"/>
  <pageSetup horizontalDpi="600" verticalDpi="600" orientation="portrait" paperSize="9" scale="86" r:id="rId1"/>
  <rowBreaks count="1" manualBreakCount="1">
    <brk id="1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125" style="20" customWidth="1"/>
    <col min="2" max="2" width="61.75390625" style="20" customWidth="1"/>
    <col min="3" max="3" width="16.25390625" style="20" customWidth="1"/>
    <col min="4" max="16384" width="9.125" style="20" customWidth="1"/>
  </cols>
  <sheetData>
    <row r="1" spans="1:9" ht="40.5" customHeight="1">
      <c r="A1" s="138" t="s">
        <v>139</v>
      </c>
      <c r="B1" s="138"/>
      <c r="C1" s="138"/>
      <c r="D1" s="57"/>
      <c r="E1" s="57"/>
      <c r="F1" s="57"/>
      <c r="G1" s="57"/>
      <c r="H1" s="57"/>
      <c r="I1" s="57"/>
    </row>
    <row r="2" spans="1:9" ht="21.75" customHeight="1">
      <c r="A2" s="139" t="str">
        <f>'Ф. 1.1.'!A2:D2</f>
        <v>ОАО "Кисловодская сетевая компания"</v>
      </c>
      <c r="B2" s="139"/>
      <c r="C2" s="139"/>
      <c r="D2" s="58"/>
      <c r="E2" s="58"/>
      <c r="F2" s="58"/>
      <c r="G2" s="57"/>
      <c r="H2" s="57"/>
      <c r="I2" s="57"/>
    </row>
    <row r="3" spans="1:6" ht="15.75">
      <c r="A3" s="123" t="s">
        <v>42</v>
      </c>
      <c r="B3" s="123"/>
      <c r="C3" s="123"/>
      <c r="D3" s="59"/>
      <c r="E3" s="59"/>
      <c r="F3" s="59"/>
    </row>
    <row r="4" spans="1:3" ht="15.75">
      <c r="A4" s="60"/>
      <c r="B4" s="60"/>
      <c r="C4" s="60"/>
    </row>
    <row r="5" spans="1:3" ht="15.75">
      <c r="A5" s="61" t="s">
        <v>81</v>
      </c>
      <c r="B5" s="61" t="s">
        <v>82</v>
      </c>
      <c r="C5" s="61" t="s">
        <v>83</v>
      </c>
    </row>
    <row r="6" spans="1:3" ht="15.75">
      <c r="A6" s="61">
        <v>1</v>
      </c>
      <c r="B6" s="61">
        <v>2</v>
      </c>
      <c r="C6" s="61">
        <v>3</v>
      </c>
    </row>
    <row r="7" spans="1:3" ht="106.5" customHeight="1">
      <c r="A7" s="61" t="s">
        <v>84</v>
      </c>
      <c r="B7" s="62" t="s">
        <v>85</v>
      </c>
      <c r="C7" s="96">
        <v>107</v>
      </c>
    </row>
    <row r="8" spans="1:3" ht="128.25" customHeight="1">
      <c r="A8" s="61" t="s">
        <v>86</v>
      </c>
      <c r="B8" s="62" t="s">
        <v>87</v>
      </c>
      <c r="C8" s="63">
        <v>0</v>
      </c>
    </row>
    <row r="11" spans="1:6" ht="15.75">
      <c r="A11" s="136"/>
      <c r="B11" s="136"/>
      <c r="C11" s="136"/>
      <c r="D11" s="34"/>
      <c r="E11" s="34"/>
      <c r="F11" s="34"/>
    </row>
  </sheetData>
  <sheetProtection/>
  <mergeCells count="4">
    <mergeCell ref="A1:C1"/>
    <mergeCell ref="A2:C2"/>
    <mergeCell ref="A3:C3"/>
    <mergeCell ref="A11:C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1"/>
  <sheetViews>
    <sheetView zoomScalePageLayoutView="0" workbookViewId="0" topLeftCell="A4">
      <selection activeCell="A1" sqref="A1:C1"/>
    </sheetView>
  </sheetViews>
  <sheetFormatPr defaultColWidth="9.00390625" defaultRowHeight="12.75"/>
  <cols>
    <col min="1" max="1" width="8.125" style="20" customWidth="1"/>
    <col min="2" max="2" width="61.625" style="20" customWidth="1"/>
    <col min="3" max="3" width="16.125" style="20" customWidth="1"/>
    <col min="4" max="16384" width="9.125" style="20" customWidth="1"/>
  </cols>
  <sheetData>
    <row r="1" spans="1:3" ht="49.5" customHeight="1">
      <c r="A1" s="138" t="s">
        <v>140</v>
      </c>
      <c r="B1" s="138"/>
      <c r="C1" s="138"/>
    </row>
    <row r="2" spans="1:9" ht="21.75" customHeight="1">
      <c r="A2" s="139" t="str">
        <f>'Ф. 1.1.'!A2:D2</f>
        <v>ОАО "Кисловодская сетевая компания"</v>
      </c>
      <c r="B2" s="139"/>
      <c r="C2" s="139"/>
      <c r="D2" s="58"/>
      <c r="E2" s="58"/>
      <c r="F2" s="58"/>
      <c r="G2" s="57"/>
      <c r="H2" s="57"/>
      <c r="I2" s="57"/>
    </row>
    <row r="3" spans="1:6" ht="15.75">
      <c r="A3" s="123" t="s">
        <v>42</v>
      </c>
      <c r="B3" s="123"/>
      <c r="C3" s="123"/>
      <c r="D3" s="59"/>
      <c r="E3" s="59"/>
      <c r="F3" s="59"/>
    </row>
    <row r="4" spans="1:9" ht="19.5" customHeight="1">
      <c r="A4" s="57"/>
      <c r="B4" s="57"/>
      <c r="C4" s="57"/>
      <c r="D4" s="64"/>
      <c r="E4" s="64"/>
      <c r="F4" s="64"/>
      <c r="G4" s="64"/>
      <c r="H4" s="64"/>
      <c r="I4" s="64"/>
    </row>
    <row r="5" spans="1:3" ht="15.75">
      <c r="A5" s="61" t="s">
        <v>81</v>
      </c>
      <c r="B5" s="61" t="s">
        <v>82</v>
      </c>
      <c r="C5" s="61" t="s">
        <v>83</v>
      </c>
    </row>
    <row r="6" spans="1:3" ht="15.75">
      <c r="A6" s="61">
        <v>1</v>
      </c>
      <c r="B6" s="61">
        <v>2</v>
      </c>
      <c r="C6" s="61">
        <v>3</v>
      </c>
    </row>
    <row r="7" spans="1:3" ht="96" customHeight="1">
      <c r="A7" s="61" t="s">
        <v>84</v>
      </c>
      <c r="B7" s="62" t="s">
        <v>88</v>
      </c>
      <c r="C7" s="63">
        <f>'Ф. 3.1 '!C7</f>
        <v>107</v>
      </c>
    </row>
    <row r="8" spans="1:3" ht="132.75" customHeight="1">
      <c r="A8" s="61" t="s">
        <v>86</v>
      </c>
      <c r="B8" s="62" t="s">
        <v>89</v>
      </c>
      <c r="C8" s="63">
        <v>0</v>
      </c>
    </row>
    <row r="11" spans="1:3" ht="15.75">
      <c r="A11" s="136"/>
      <c r="B11" s="136"/>
      <c r="C11" s="136"/>
    </row>
  </sheetData>
  <sheetProtection/>
  <mergeCells count="4">
    <mergeCell ref="A1:C1"/>
    <mergeCell ref="A2:C2"/>
    <mergeCell ref="A3:C3"/>
    <mergeCell ref="A11:C11"/>
  </mergeCell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125" style="20" customWidth="1"/>
    <col min="2" max="2" width="61.75390625" style="20" customWidth="1"/>
    <col min="3" max="3" width="16.125" style="20" customWidth="1"/>
    <col min="4" max="16384" width="9.125" style="20" customWidth="1"/>
  </cols>
  <sheetData>
    <row r="1" spans="1:8" ht="56.25" customHeight="1">
      <c r="A1" s="138" t="s">
        <v>141</v>
      </c>
      <c r="B1" s="138"/>
      <c r="C1" s="138"/>
      <c r="D1" s="64"/>
      <c r="E1" s="64"/>
      <c r="F1" s="64"/>
      <c r="G1" s="64"/>
      <c r="H1" s="64"/>
    </row>
    <row r="2" spans="1:9" ht="21.75" customHeight="1">
      <c r="A2" s="139" t="str">
        <f>'Ф. 1.1.'!A2:D2</f>
        <v>ОАО "Кисловодская сетевая компания"</v>
      </c>
      <c r="B2" s="139"/>
      <c r="C2" s="139"/>
      <c r="D2" s="58"/>
      <c r="E2" s="58"/>
      <c r="F2" s="58"/>
      <c r="G2" s="57"/>
      <c r="H2" s="57"/>
      <c r="I2" s="57"/>
    </row>
    <row r="3" spans="1:6" ht="15.75">
      <c r="A3" s="123" t="s">
        <v>42</v>
      </c>
      <c r="B3" s="123"/>
      <c r="C3" s="123"/>
      <c r="D3" s="59"/>
      <c r="E3" s="59"/>
      <c r="F3" s="59"/>
    </row>
    <row r="4" spans="1:3" ht="15.75">
      <c r="A4" s="140"/>
      <c r="B4" s="140"/>
      <c r="C4" s="140"/>
    </row>
    <row r="5" spans="1:3" ht="15.75">
      <c r="A5" s="61" t="s">
        <v>81</v>
      </c>
      <c r="B5" s="61" t="s">
        <v>82</v>
      </c>
      <c r="C5" s="61" t="s">
        <v>12</v>
      </c>
    </row>
    <row r="6" spans="1:3" ht="15.75">
      <c r="A6" s="61">
        <v>1</v>
      </c>
      <c r="B6" s="61">
        <v>2</v>
      </c>
      <c r="C6" s="61">
        <v>3</v>
      </c>
    </row>
    <row r="7" spans="1:3" ht="110.25" customHeight="1">
      <c r="A7" s="61" t="s">
        <v>84</v>
      </c>
      <c r="B7" s="65" t="s">
        <v>90</v>
      </c>
      <c r="C7" s="63">
        <v>0</v>
      </c>
    </row>
    <row r="8" spans="1:3" ht="63.75" customHeight="1">
      <c r="A8" s="61" t="s">
        <v>86</v>
      </c>
      <c r="B8" s="62" t="s">
        <v>91</v>
      </c>
      <c r="C8" s="63">
        <v>10</v>
      </c>
    </row>
    <row r="11" spans="1:3" ht="15.75">
      <c r="A11" s="136"/>
      <c r="B11" s="136"/>
      <c r="C11" s="136"/>
    </row>
  </sheetData>
  <sheetProtection/>
  <mergeCells count="5">
    <mergeCell ref="A1:C1"/>
    <mergeCell ref="A2:C2"/>
    <mergeCell ref="A3:C3"/>
    <mergeCell ref="A4:C4"/>
    <mergeCell ref="A11:C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Корешкова</dc:creator>
  <cp:keywords/>
  <dc:description/>
  <cp:lastModifiedBy>Админ</cp:lastModifiedBy>
  <cp:lastPrinted>2015-04-01T07:39:04Z</cp:lastPrinted>
  <dcterms:created xsi:type="dcterms:W3CDTF">2009-04-29T13:57:10Z</dcterms:created>
  <dcterms:modified xsi:type="dcterms:W3CDTF">2015-04-07T08:15:18Z</dcterms:modified>
  <cp:category/>
  <cp:version/>
  <cp:contentType/>
  <cp:contentStatus/>
</cp:coreProperties>
</file>