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8250" activeTab="0"/>
  </bookViews>
  <sheets>
    <sheet name="Приложение_2" sheetId="1" r:id="rId1"/>
    <sheet name="Приложение_3" sheetId="2" r:id="rId2"/>
    <sheet name="Приложение_4" sheetId="3" r:id="rId3"/>
    <sheet name="Приложение_5" sheetId="4" r:id="rId4"/>
    <sheet name="Приложение_6" sheetId="5" r:id="rId5"/>
    <sheet name="Приложение_7" sheetId="6" r:id="rId6"/>
    <sheet name="Приложение_8" sheetId="7" r:id="rId7"/>
    <sheet name="Приложение_9" sheetId="8" r:id="rId8"/>
  </sheets>
  <definedNames>
    <definedName name="sub_3000" localSheetId="1">'Приложение_3'!$A$1</definedName>
    <definedName name="sub_3001" localSheetId="1">'Приложение_3'!$A$18</definedName>
    <definedName name="sub_3002" localSheetId="1">'Приложение_3'!$A$19</definedName>
    <definedName name="sub_3003" localSheetId="1">'Приложение_3'!$A$20</definedName>
    <definedName name="sub_3004" localSheetId="1">'Приложение_3'!$A$21</definedName>
    <definedName name="sub_3005" localSheetId="1">'Приложение_3'!$A$22</definedName>
    <definedName name="sub_3006" localSheetId="1">'Приложение_3'!$A$23</definedName>
    <definedName name="sub_3007" localSheetId="1">'Приложение_3'!$A$24</definedName>
    <definedName name="sub_3008" localSheetId="1">'Приложение_3'!$A$25</definedName>
    <definedName name="sub_333" localSheetId="1">'Приложение_3'!$A$27</definedName>
    <definedName name="sub_4000" localSheetId="2">'Приложение_4'!$A$1</definedName>
    <definedName name="sub_4001" localSheetId="2">'Приложение_4'!$A$11</definedName>
    <definedName name="sub_4002" localSheetId="2">'Приложение_4'!$A$14</definedName>
    <definedName name="sub_4003" localSheetId="2">'Приложение_4'!$A$15</definedName>
    <definedName name="sub_4004" localSheetId="2">'Приложение_4'!$A$21</definedName>
    <definedName name="sub_4005" localSheetId="2">'Приложение_4'!$A$24</definedName>
    <definedName name="sub_4006" localSheetId="2">'Приложение_4'!$A$27</definedName>
    <definedName name="sub_444" localSheetId="2">'Приложение_4'!$A$31</definedName>
    <definedName name="sub_5000" localSheetId="3">'Приложение_5'!$A$1</definedName>
    <definedName name="sub_5001" localSheetId="3">'Приложение_5'!$A$11</definedName>
    <definedName name="sub_5002" localSheetId="3">'Приложение_5'!$A$35</definedName>
    <definedName name="sub_5003" localSheetId="3">'Приложение_5'!$A$36</definedName>
    <definedName name="sub_6000" localSheetId="4">'Приложение_6'!$A$1</definedName>
    <definedName name="sub_6001" localSheetId="4">'Приложение_6'!$A$13</definedName>
    <definedName name="sub_6002" localSheetId="4">'Приложение_6'!$A$14</definedName>
    <definedName name="sub_6003" localSheetId="4">'Приложение_6'!$A$15</definedName>
    <definedName name="sub_7000" localSheetId="5">'Приложение_7'!$A$1</definedName>
    <definedName name="sub_7001" localSheetId="5">'Приложение_7'!$A$11</definedName>
    <definedName name="sub_7002" localSheetId="5">'Приложение_7'!$A$15</definedName>
    <definedName name="sub_8000" localSheetId="6">'Приложение_8'!$A$1</definedName>
    <definedName name="sub_8001" localSheetId="6">'Приложение_8'!$A$14</definedName>
    <definedName name="sub_8002" localSheetId="6">'Приложение_8'!$A$17</definedName>
    <definedName name="sub_8003" localSheetId="6">'Приложение_8'!$A$20</definedName>
    <definedName name="sub_8004" localSheetId="6">'Приложение_8'!$A$23</definedName>
    <definedName name="sub_8005" localSheetId="6">'Приложение_8'!$A$26</definedName>
    <definedName name="sub_8006" localSheetId="6">'Приложение_8'!$A$29</definedName>
    <definedName name="sub_881" localSheetId="6">'Приложение_8'!$A$32</definedName>
    <definedName name="sub_9000" localSheetId="7">'Приложение_9'!$A$1</definedName>
    <definedName name="sub_9001" localSheetId="7">'Приложение_9'!$A$13</definedName>
    <definedName name="sub_9002" localSheetId="7">'Приложение_9'!$A$16</definedName>
    <definedName name="sub_9003" localSheetId="7">'Приложение_9'!$A$19</definedName>
    <definedName name="sub_9004" localSheetId="7">'Приложение_9'!$A$22</definedName>
    <definedName name="sub_9005" localSheetId="7">'Приложение_9'!$A$25</definedName>
    <definedName name="sub_9006" localSheetId="7">'Приложение_9'!$A$28</definedName>
    <definedName name="sub_991" localSheetId="7">'Приложение_9'!$A$30</definedName>
    <definedName name="sub_992" localSheetId="7">'Приложение_9'!$A$31</definedName>
    <definedName name="_xlnm.Print_Area" localSheetId="1">'Приложение_3'!$A$1:$E$27</definedName>
    <definedName name="_xlnm.Print_Area" localSheetId="5">'Приложение_7'!$A$1:$E$18</definedName>
    <definedName name="_xlnm.Print_Area" localSheetId="6">'Приложение_8'!$A$1:$K$33</definedName>
  </definedNames>
  <calcPr fullCalcOnLoad="1"/>
</workbook>
</file>

<file path=xl/sharedStrings.xml><?xml version="1.0" encoding="utf-8"?>
<sst xmlns="http://schemas.openxmlformats.org/spreadsheetml/2006/main" count="199" uniqueCount="138">
  <si>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</si>
  <si>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</si>
  <si>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</si>
  <si>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r>
      <rPr>
        <b/>
        <sz val="11"/>
        <color indexed="8"/>
        <rFont val="Calibri"/>
        <family val="2"/>
      </rPr>
      <t>Приложение N 2</t>
    </r>
    <r>
      <rPr>
        <sz val="11"/>
        <color indexed="8"/>
        <rFont val="Calibri"/>
        <family val="2"/>
      </rPr>
      <t xml:space="preserve">
к стандартам раскрытия информации
субъектами оптового и розничных
рынков электрической энергии</t>
    </r>
  </si>
  <si>
    <t xml:space="preserve">                   СТАНДАРТИЗИРОВАННЫЕ ТАРИФНЫЕ СТАВКИ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</si>
  <si>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</si>
  <si>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</si>
  <si>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</si>
  <si>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</si>
  <si>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</si>
  <si>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</si>
  <si>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</si>
  <si>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повременной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</si>
  <si>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</si>
  <si>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</si>
  <si>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</si>
  <si>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</si>
  <si>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</si>
  <si>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</si>
  <si>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</si>
  <si>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</si>
  <si>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</si>
  <si>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</si>
  <si>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</si>
  <si>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Приложение N 3
к стандартам раскрытия информации
субъектами оптового и розничных
рынков электрической энергии</t>
  </si>
  <si>
    <t>Единица
измерения</t>
  </si>
  <si>
    <t>* Ставки платы        .          и      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</si>
  <si>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</si>
  <si>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</si>
  <si>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</si>
  <si>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</si>
  <si>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</si>
  <si>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</si>
  <si>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</si>
  <si>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</si>
  <si>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</si>
  <si>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</si>
  <si>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</si>
  <si>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</si>
  <si>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</si>
  <si>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</si>
  <si>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</si>
  <si>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</si>
  <si>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Распределение необходимой валовой выручки* (рублей)</t>
  </si>
  <si>
    <t>РАСХОДЫ НА МЕРОПРИЯТИЯ,</t>
  </si>
  <si>
    <t>Приложение N 4
к стандартам раскрытия информации
субъектами оптового и розничных
рынков электрической энергии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</si>
  <si>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</si>
  <si>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</si>
  <si>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</si>
  <si>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</si>
  <si>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</si>
  <si>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</si>
  <si>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</si>
  <si>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</si>
  <si>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</si>
  <si>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</si>
  <si>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</si>
  <si>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</si>
  <si>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</si>
  <si>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</si>
  <si>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</si>
  <si>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</si>
  <si>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</si>
  <si>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</si>
  <si>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</si>
  <si>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</si>
  <si>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</si>
  <si>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</si>
  <si>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</si>
  <si>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</si>
  <si>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</si>
  <si>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</si>
  <si>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</si>
  <si>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</si>
  <si>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</si>
  <si>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осуществляемые при технологическом присоединении</t>
  </si>
  <si>
    <t>Приложение N 5
к стандартам раскрытия информации
субъектами оптового и розничных
рынков электрической энергии</t>
  </si>
  <si>
    <t xml:space="preserve">необходимой валовой выручки сетевой организации </t>
  </si>
  <si>
    <t>на технологическое присоединение</t>
  </si>
  <si>
    <t>РАСЧЕТ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</si>
  <si>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</si>
  <si>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</si>
  <si>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</si>
  <si>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</si>
  <si>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
(тыс. рублей)</t>
  </si>
  <si>
    <t>Приложение N 6
к стандартам раскрытия информации
субъектами оптового и розничных
рынков электрической энергии</t>
  </si>
  <si>
    <t xml:space="preserve">ФАКТИЧЕСКИЕ СРЕДНИЕ ДАННЫЕ  </t>
  </si>
  <si>
    <t>о присоединенных объемах максимальной мощности</t>
  </si>
  <si>
    <t xml:space="preserve"> за 3 предыдущих года по каждому мероприятию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</si>
  <si>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</si>
  <si>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</si>
  <si>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</si>
  <si>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</si>
  <si>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</si>
  <si>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</si>
  <si>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</si>
  <si>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</si>
  <si>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</si>
  <si>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 7
к стандартам раскрытия информации
субъектами оптового и розничных
рынков электрической энергии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</si>
  <si>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</si>
  <si>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</si>
  <si>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</si>
  <si>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</si>
  <si>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</si>
  <si>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</si>
  <si>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</si>
  <si>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</si>
  <si>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</si>
  <si>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</si>
  <si>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</si>
  <si>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</si>
  <si>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</si>
  <si>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</si>
  <si>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</si>
  <si>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</si>
  <si>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</si>
  <si>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</si>
  <si>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 за текущий год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</si>
  <si>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</si>
  <si>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</si>
  <si>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</si>
  <si>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Приложение N 8
к стандартам раскрытия информации
субъектами оптового и розничных
рынков электрической энергии</t>
  </si>
  <si>
    <t xml:space="preserve">об осуществлении технологического присоединения по договорам, </t>
  </si>
  <si>
    <t>заключенным за текущий год</t>
  </si>
  <si>
    <t>Приложение N 9
к стандартам раскрытия информации
субъектами оптового и розничных
рынков электрической энергии</t>
  </si>
  <si>
    <r>
      <t xml:space="preserve">           менее 8900 кВт  </t>
    </r>
    <r>
      <rPr>
        <b/>
        <u val="single"/>
        <sz val="11"/>
        <color indexed="63"/>
        <rFont val="Courier New"/>
        <family val="3"/>
      </rPr>
      <t>ОАО "Кисловодская сетевая компания"</t>
    </r>
  </si>
  <si>
    <r>
      <t xml:space="preserve">                            на </t>
    </r>
    <r>
      <rPr>
        <u val="single"/>
        <sz val="11"/>
        <color indexed="8"/>
        <rFont val="Courier New"/>
        <family val="3"/>
      </rPr>
      <t>2016</t>
    </r>
    <r>
      <rPr>
        <sz val="11"/>
        <color indexed="8"/>
        <rFont val="Courier New"/>
        <family val="3"/>
      </rPr>
      <t xml:space="preserve"> год</t>
    </r>
  </si>
  <si>
    <r>
      <t xml:space="preserve">            </t>
    </r>
    <r>
      <rPr>
        <u val="single"/>
        <sz val="11"/>
        <color indexed="8"/>
        <rFont val="Courier New"/>
        <family val="3"/>
      </rPr>
      <t>ОАО "Кисловодская сетевая компания"</t>
    </r>
    <r>
      <rPr>
        <sz val="11"/>
        <color indexed="8"/>
        <rFont val="Courier New"/>
        <family val="3"/>
      </rPr>
      <t xml:space="preserve"> на </t>
    </r>
    <r>
      <rPr>
        <u val="single"/>
        <sz val="11"/>
        <color indexed="8"/>
        <rFont val="Courier New"/>
        <family val="3"/>
      </rPr>
      <t>2016</t>
    </r>
    <r>
      <rPr>
        <sz val="11"/>
        <color indexed="8"/>
        <rFont val="Courier New"/>
        <family val="3"/>
      </rPr>
      <t xml:space="preserve"> год</t>
    </r>
  </si>
  <si>
    <r>
      <t>1. Полное наименование</t>
    </r>
    <r>
      <rPr>
        <u val="single"/>
        <sz val="11"/>
        <color indexed="8"/>
        <rFont val="Courier New"/>
        <family val="3"/>
      </rPr>
      <t xml:space="preserve"> ОАО "Кисловодская сетевая компания"</t>
    </r>
  </si>
  <si>
    <r>
      <t>2. Сокращенное наименование</t>
    </r>
    <r>
      <rPr>
        <u val="single"/>
        <sz val="11"/>
        <color indexed="8"/>
        <rFont val="Courier New"/>
        <family val="3"/>
      </rPr>
      <t xml:space="preserve"> ОАО "КСК"</t>
    </r>
  </si>
  <si>
    <r>
      <t xml:space="preserve">3. Место нахождения:  </t>
    </r>
    <r>
      <rPr>
        <u val="single"/>
        <sz val="11"/>
        <color indexed="8"/>
        <rFont val="Courier New"/>
        <family val="3"/>
      </rPr>
      <t>г. Кисловодск, ул. Одесская 3</t>
    </r>
  </si>
  <si>
    <r>
      <t xml:space="preserve">4. Адрес юридического лица : </t>
    </r>
    <r>
      <rPr>
        <u val="single"/>
        <sz val="11"/>
        <color indexed="8"/>
        <rFont val="Courier New"/>
        <family val="3"/>
      </rPr>
      <t xml:space="preserve"> г. Кисловодск, ул. Одесская 3</t>
    </r>
  </si>
  <si>
    <r>
      <t xml:space="preserve">5. ИНН  </t>
    </r>
    <r>
      <rPr>
        <u val="single"/>
        <sz val="11"/>
        <color indexed="8"/>
        <rFont val="Courier New"/>
        <family val="3"/>
      </rPr>
      <t>2628802730</t>
    </r>
  </si>
  <si>
    <r>
      <t xml:space="preserve">6. КПП  </t>
    </r>
    <r>
      <rPr>
        <u val="single"/>
        <sz val="11"/>
        <color indexed="8"/>
        <rFont val="Courier New"/>
        <family val="3"/>
      </rPr>
      <t>262801001</t>
    </r>
  </si>
  <si>
    <r>
      <t xml:space="preserve">7. Ф.И.О. руководителя  </t>
    </r>
    <r>
      <rPr>
        <u val="single"/>
        <sz val="11"/>
        <color indexed="8"/>
        <rFont val="Courier New"/>
        <family val="3"/>
      </rPr>
      <t>Мурадов Сергей Юрьевич</t>
    </r>
  </si>
  <si>
    <r>
      <t xml:space="preserve">8. Адрес электронной почты </t>
    </r>
    <r>
      <rPr>
        <u val="single"/>
        <sz val="11"/>
        <color indexed="8"/>
        <rFont val="Courier New"/>
        <family val="3"/>
      </rPr>
      <t xml:space="preserve"> kskkmv@yandex.ru</t>
    </r>
  </si>
  <si>
    <r>
      <t xml:space="preserve">9. Контактный телефон  </t>
    </r>
    <r>
      <rPr>
        <u val="single"/>
        <sz val="11"/>
        <color indexed="8"/>
        <rFont val="Courier New"/>
        <family val="3"/>
      </rPr>
      <t>8(87937)2-02-85</t>
    </r>
  </si>
  <si>
    <r>
      <t xml:space="preserve">10. Факс  </t>
    </r>
    <r>
      <rPr>
        <u val="single"/>
        <sz val="11"/>
        <color indexed="8"/>
        <rFont val="Courier New"/>
        <family val="3"/>
      </rPr>
      <t>8(87937)2-02-85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</si>
</sst>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_-* #,##0_р_._-;\-* #,##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Courier New"/>
      <family val="3"/>
    </font>
    <font>
      <sz val="11"/>
      <color indexed="8"/>
      <name val="Courier New"/>
      <family val="3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b/>
      <u val="single"/>
      <sz val="11"/>
      <color indexed="63"/>
      <name val="Courier New"/>
      <family val="3"/>
    </font>
    <font>
      <u val="single"/>
      <sz val="11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164" fontId="2" fillId="0" borderId="10" xfId="58" applyNumberFormat="1" applyFont="1" applyBorder="1" applyAlignment="1">
      <alignment horizontal="justify" vertical="top" wrapText="1"/>
    </xf>
    <xf numFmtId="164" fontId="2" fillId="0" borderId="10" xfId="58" applyNumberFormat="1" applyFont="1" applyBorder="1" applyAlignment="1">
      <alignment horizontal="center" vertical="center" wrapText="1"/>
    </xf>
    <xf numFmtId="164" fontId="2" fillId="0" borderId="10" xfId="58" applyNumberFormat="1" applyFont="1" applyBorder="1" applyAlignment="1">
      <alignment horizontal="left" vertical="center" wrapText="1"/>
    </xf>
    <xf numFmtId="165" fontId="2" fillId="0" borderId="10" xfId="58" applyNumberFormat="1" applyFont="1" applyBorder="1" applyAlignment="1">
      <alignment horizontal="left" vertical="center" wrapText="1"/>
    </xf>
    <xf numFmtId="43" fontId="2" fillId="0" borderId="10" xfId="58" applyNumberFormat="1" applyFont="1" applyBorder="1" applyAlignment="1">
      <alignment horizontal="left" vertical="center" wrapText="1"/>
    </xf>
    <xf numFmtId="166" fontId="2" fillId="0" borderId="10" xfId="58" applyNumberFormat="1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3" fontId="2" fillId="0" borderId="11" xfId="58" applyFont="1" applyBorder="1" applyAlignment="1">
      <alignment vertical="center" wrapText="1"/>
    </xf>
    <xf numFmtId="43" fontId="2" fillId="0" borderId="10" xfId="58" applyFont="1" applyBorder="1" applyAlignment="1">
      <alignment vertical="center" wrapText="1"/>
    </xf>
    <xf numFmtId="43" fontId="2" fillId="0" borderId="11" xfId="58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952500</xdr:rowOff>
    </xdr:from>
    <xdr:to>
      <xdr:col>0</xdr:col>
      <xdr:colOff>409575</xdr:colOff>
      <xdr:row>17</xdr:row>
      <xdr:rowOff>1143000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0768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18</xdr:row>
      <xdr:rowOff>333375</xdr:rowOff>
    </xdr:from>
    <xdr:to>
      <xdr:col>0</xdr:col>
      <xdr:colOff>438150</xdr:colOff>
      <xdr:row>18</xdr:row>
      <xdr:rowOff>523875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32472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19</xdr:row>
      <xdr:rowOff>352425</xdr:rowOff>
    </xdr:from>
    <xdr:to>
      <xdr:col>0</xdr:col>
      <xdr:colOff>361950</xdr:colOff>
      <xdr:row>19</xdr:row>
      <xdr:rowOff>542925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1530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20</xdr:row>
      <xdr:rowOff>419100</xdr:rowOff>
    </xdr:from>
    <xdr:to>
      <xdr:col>0</xdr:col>
      <xdr:colOff>409575</xdr:colOff>
      <xdr:row>20</xdr:row>
      <xdr:rowOff>609600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893445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21</xdr:row>
      <xdr:rowOff>619125</xdr:rowOff>
    </xdr:from>
    <xdr:to>
      <xdr:col>0</xdr:col>
      <xdr:colOff>400050</xdr:colOff>
      <xdr:row>21</xdr:row>
      <xdr:rowOff>809625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033462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22</xdr:row>
      <xdr:rowOff>542925</xdr:rowOff>
    </xdr:from>
    <xdr:to>
      <xdr:col>0</xdr:col>
      <xdr:colOff>400050</xdr:colOff>
      <xdr:row>22</xdr:row>
      <xdr:rowOff>733425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1820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23</xdr:row>
      <xdr:rowOff>723900</xdr:rowOff>
    </xdr:from>
    <xdr:to>
      <xdr:col>0</xdr:col>
      <xdr:colOff>438150</xdr:colOff>
      <xdr:row>23</xdr:row>
      <xdr:rowOff>914400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39731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24</xdr:row>
      <xdr:rowOff>466725</xdr:rowOff>
    </xdr:from>
    <xdr:to>
      <xdr:col>0</xdr:col>
      <xdr:colOff>419100</xdr:colOff>
      <xdr:row>24</xdr:row>
      <xdr:rowOff>657225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5630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26</xdr:row>
      <xdr:rowOff>257175</xdr:rowOff>
    </xdr:from>
    <xdr:to>
      <xdr:col>1</xdr:col>
      <xdr:colOff>771525</xdr:colOff>
      <xdr:row>26</xdr:row>
      <xdr:rowOff>485775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174021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26</xdr:row>
      <xdr:rowOff>276225</xdr:rowOff>
    </xdr:from>
    <xdr:to>
      <xdr:col>1</xdr:col>
      <xdr:colOff>1143000</xdr:colOff>
      <xdr:row>26</xdr:row>
      <xdr:rowOff>504825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85900" y="174212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1381125</xdr:colOff>
      <xdr:row>26</xdr:row>
      <xdr:rowOff>276225</xdr:rowOff>
    </xdr:from>
    <xdr:to>
      <xdr:col>1</xdr:col>
      <xdr:colOff>1647825</xdr:colOff>
      <xdr:row>26</xdr:row>
      <xdr:rowOff>504825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90725" y="174212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zoomScaleSheetLayoutView="115" zoomScalePageLayoutView="0" workbookViewId="0" topLeftCell="A1">
      <selection activeCell="E8" sqref="E8"/>
    </sheetView>
  </sheetViews>
  <sheetFormatPr defaultColWidth="9.140625" defaultRowHeight="15"/>
  <sheetData>
    <row r="1" spans="1:10" ht="15.75">
      <c r="A1" s="2"/>
      <c r="G1" s="29" t="s">
        <v>3</v>
      </c>
      <c r="H1" s="30"/>
      <c r="I1" s="30"/>
      <c r="J1" s="30"/>
    </row>
    <row r="2" spans="1:10" ht="15.75">
      <c r="A2" s="2"/>
      <c r="G2" s="30"/>
      <c r="H2" s="30"/>
      <c r="I2" s="30"/>
      <c r="J2" s="30"/>
    </row>
    <row r="3" spans="1:10" ht="15.75">
      <c r="A3" s="2"/>
      <c r="G3" s="30"/>
      <c r="H3" s="30"/>
      <c r="I3" s="30"/>
      <c r="J3" s="30"/>
    </row>
    <row r="4" spans="1:10" ht="15.75">
      <c r="A4" s="2"/>
      <c r="G4" s="30"/>
      <c r="H4" s="30"/>
      <c r="I4" s="30"/>
      <c r="J4" s="30"/>
    </row>
    <row r="5" ht="15.75">
      <c r="A5" s="4"/>
    </row>
    <row r="6" ht="15.75">
      <c r="A6" s="5"/>
    </row>
    <row r="7" ht="15.75">
      <c r="A7" s="4"/>
    </row>
    <row r="8" s="24" customFormat="1" ht="15.75">
      <c r="A8" s="6" t="s">
        <v>0</v>
      </c>
    </row>
    <row r="9" ht="15.75">
      <c r="A9" s="6" t="s">
        <v>1</v>
      </c>
    </row>
    <row r="10" ht="15">
      <c r="A10" s="7" t="s">
        <v>127</v>
      </c>
    </row>
    <row r="11" ht="15">
      <c r="A11" s="7" t="s">
        <v>2</v>
      </c>
    </row>
    <row r="12" ht="15.75">
      <c r="A12" s="4"/>
    </row>
    <row r="13" ht="15">
      <c r="A13" s="7" t="s">
        <v>128</v>
      </c>
    </row>
    <row r="14" ht="15.75">
      <c r="A14" s="4"/>
    </row>
    <row r="15" ht="15">
      <c r="A15" s="7" t="s">
        <v>129</v>
      </c>
    </row>
    <row r="16" ht="15.75">
      <c r="A16" s="4"/>
    </row>
    <row r="17" ht="15">
      <c r="A17" s="7" t="s">
        <v>130</v>
      </c>
    </row>
    <row r="18" ht="15.75">
      <c r="A18" s="4"/>
    </row>
    <row r="19" ht="15">
      <c r="A19" s="7" t="s">
        <v>131</v>
      </c>
    </row>
    <row r="20" ht="15.75">
      <c r="A20" s="4"/>
    </row>
    <row r="21" ht="15">
      <c r="A21" s="7" t="s">
        <v>132</v>
      </c>
    </row>
    <row r="22" ht="15.75">
      <c r="A22" s="4"/>
    </row>
    <row r="23" ht="15">
      <c r="A23" s="7" t="s">
        <v>133</v>
      </c>
    </row>
    <row r="24" ht="15.75">
      <c r="A24" s="4"/>
    </row>
    <row r="25" ht="15">
      <c r="A25" s="7" t="s">
        <v>134</v>
      </c>
    </row>
    <row r="26" ht="15.75">
      <c r="A26" s="4"/>
    </row>
    <row r="27" ht="15">
      <c r="A27" s="7" t="s">
        <v>135</v>
      </c>
    </row>
    <row r="28" ht="15.75">
      <c r="A28" s="4"/>
    </row>
    <row r="29" ht="15">
      <c r="A29" s="7" t="s">
        <v>136</v>
      </c>
    </row>
    <row r="30" ht="15.75">
      <c r="A30" s="4"/>
    </row>
    <row r="31" ht="15">
      <c r="A31" s="7" t="s">
        <v>137</v>
      </c>
    </row>
  </sheetData>
  <sheetProtection/>
  <mergeCells count="1">
    <mergeCell ref="G1:J4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zoomScaleSheetLayoutView="100" zoomScalePageLayoutView="0" workbookViewId="0" topLeftCell="A1">
      <selection activeCell="B8" sqref="B8"/>
    </sheetView>
  </sheetViews>
  <sheetFormatPr defaultColWidth="9.140625" defaultRowHeight="15"/>
  <cols>
    <col min="2" max="2" width="46.57421875" style="0" customWidth="1"/>
    <col min="3" max="3" width="13.7109375" style="0" customWidth="1"/>
    <col min="4" max="4" width="16.7109375" style="0" customWidth="1"/>
    <col min="5" max="5" width="15.00390625" style="0" customWidth="1"/>
  </cols>
  <sheetData>
    <row r="1" spans="1:10" ht="15.75">
      <c r="A1" s="2"/>
      <c r="C1" s="29" t="s">
        <v>24</v>
      </c>
      <c r="D1" s="30"/>
      <c r="E1" s="30"/>
      <c r="G1" s="29"/>
      <c r="H1" s="30"/>
      <c r="I1" s="30"/>
      <c r="J1" s="30"/>
    </row>
    <row r="2" spans="1:10" ht="15.75">
      <c r="A2" s="2"/>
      <c r="C2" s="30"/>
      <c r="D2" s="30"/>
      <c r="E2" s="30"/>
      <c r="G2" s="30"/>
      <c r="H2" s="30"/>
      <c r="I2" s="30"/>
      <c r="J2" s="30"/>
    </row>
    <row r="3" spans="1:10" ht="15.75">
      <c r="A3" s="2"/>
      <c r="C3" s="30"/>
      <c r="D3" s="30"/>
      <c r="E3" s="30"/>
      <c r="G3" s="30"/>
      <c r="H3" s="30"/>
      <c r="I3" s="30"/>
      <c r="J3" s="30"/>
    </row>
    <row r="4" spans="1:10" ht="15.75">
      <c r="A4" s="2"/>
      <c r="C4" s="30"/>
      <c r="D4" s="30"/>
      <c r="E4" s="30"/>
      <c r="G4" s="30"/>
      <c r="H4" s="30"/>
      <c r="I4" s="30"/>
      <c r="J4" s="30"/>
    </row>
    <row r="5" ht="15.75">
      <c r="A5" s="4"/>
    </row>
    <row r="6" ht="15.75">
      <c r="A6" s="5"/>
    </row>
    <row r="7" ht="15.75">
      <c r="A7" s="4"/>
    </row>
    <row r="8" spans="1:10" ht="15.75">
      <c r="A8" s="8" t="s">
        <v>4</v>
      </c>
      <c r="B8" s="22"/>
      <c r="C8" s="22"/>
      <c r="D8" s="22"/>
      <c r="E8" s="8"/>
      <c r="F8" s="8"/>
      <c r="G8" s="8"/>
      <c r="H8" s="8"/>
      <c r="I8" s="8"/>
      <c r="J8" s="8"/>
    </row>
    <row r="9" spans="1:10" ht="15.75">
      <c r="A9" s="8" t="s">
        <v>5</v>
      </c>
      <c r="B9" s="22"/>
      <c r="C9" s="22"/>
      <c r="D9" s="22"/>
      <c r="E9" s="8"/>
      <c r="F9" s="8"/>
      <c r="G9" s="8"/>
      <c r="H9" s="8"/>
      <c r="I9" s="8"/>
      <c r="J9" s="8"/>
    </row>
    <row r="10" spans="1:10" ht="15.75">
      <c r="A10" s="8" t="s">
        <v>6</v>
      </c>
      <c r="B10" s="22"/>
      <c r="C10" s="22"/>
      <c r="D10" s="22"/>
      <c r="E10" s="8"/>
      <c r="F10" s="8"/>
      <c r="G10" s="8"/>
      <c r="H10" s="8"/>
      <c r="I10" s="8"/>
      <c r="J10" s="8"/>
    </row>
    <row r="11" spans="1:10" ht="15.75">
      <c r="A11" s="8" t="s">
        <v>7</v>
      </c>
      <c r="B11" s="22"/>
      <c r="C11" s="22"/>
      <c r="D11" s="22"/>
      <c r="E11" s="8"/>
      <c r="F11" s="8"/>
      <c r="G11" s="8"/>
      <c r="H11" s="8"/>
      <c r="I11" s="8"/>
      <c r="J11" s="8"/>
    </row>
    <row r="12" spans="1:10" ht="15.75">
      <c r="A12" s="8" t="s">
        <v>125</v>
      </c>
      <c r="B12" s="22"/>
      <c r="C12" s="22"/>
      <c r="D12" s="22"/>
      <c r="E12" s="8"/>
      <c r="F12" s="8"/>
      <c r="G12" s="8"/>
      <c r="H12" s="8"/>
      <c r="I12" s="8"/>
      <c r="J12" s="8"/>
    </row>
    <row r="13" spans="1:10" ht="15">
      <c r="A13" s="9" t="s">
        <v>8</v>
      </c>
      <c r="B13" s="23"/>
      <c r="C13" s="23"/>
      <c r="D13" s="23"/>
      <c r="E13" s="9"/>
      <c r="F13" s="9"/>
      <c r="G13" s="9"/>
      <c r="H13" s="9"/>
      <c r="I13" s="9"/>
      <c r="J13" s="9"/>
    </row>
    <row r="14" spans="1:10" ht="15">
      <c r="A14" s="9" t="s">
        <v>126</v>
      </c>
      <c r="B14" s="23"/>
      <c r="C14" s="23"/>
      <c r="D14" s="23"/>
      <c r="E14" s="9"/>
      <c r="F14" s="9"/>
      <c r="G14" s="9"/>
      <c r="H14" s="9"/>
      <c r="I14" s="9"/>
      <c r="J14" s="9"/>
    </row>
    <row r="15" ht="15.75">
      <c r="A15" s="4"/>
    </row>
    <row r="16" spans="1:5" ht="60" customHeight="1">
      <c r="A16" s="31" t="s">
        <v>9</v>
      </c>
      <c r="B16" s="31"/>
      <c r="C16" s="31" t="s">
        <v>25</v>
      </c>
      <c r="D16" s="31" t="s">
        <v>10</v>
      </c>
      <c r="E16" s="31"/>
    </row>
    <row r="17" spans="1:5" ht="30">
      <c r="A17" s="31"/>
      <c r="B17" s="31"/>
      <c r="C17" s="31"/>
      <c r="D17" s="21" t="s">
        <v>11</v>
      </c>
      <c r="E17" s="21" t="s">
        <v>12</v>
      </c>
    </row>
    <row r="18" spans="1:5" ht="225.75" customHeight="1">
      <c r="A18" s="21"/>
      <c r="B18" s="12" t="s">
        <v>13</v>
      </c>
      <c r="C18" s="11" t="s">
        <v>14</v>
      </c>
      <c r="D18" s="20">
        <f>SUM(D19:D22)</f>
        <v>81.04</v>
      </c>
      <c r="E18" s="20"/>
    </row>
    <row r="19" spans="1:5" ht="60.75" customHeight="1">
      <c r="A19" s="21"/>
      <c r="B19" s="12" t="s">
        <v>15</v>
      </c>
      <c r="C19" s="11" t="s">
        <v>14</v>
      </c>
      <c r="D19" s="20">
        <v>34.86</v>
      </c>
      <c r="E19" s="20"/>
    </row>
    <row r="20" spans="1:5" ht="59.25" customHeight="1">
      <c r="A20" s="21"/>
      <c r="B20" s="12" t="s">
        <v>16</v>
      </c>
      <c r="C20" s="11" t="s">
        <v>17</v>
      </c>
      <c r="D20" s="20">
        <v>15.59</v>
      </c>
      <c r="E20" s="20"/>
    </row>
    <row r="21" spans="1:5" ht="94.5" customHeight="1">
      <c r="A21" s="21"/>
      <c r="B21" s="12" t="s">
        <v>18</v>
      </c>
      <c r="C21" s="11" t="s">
        <v>17</v>
      </c>
      <c r="D21" s="20">
        <v>0</v>
      </c>
      <c r="E21" s="20"/>
    </row>
    <row r="22" spans="1:5" ht="123" customHeight="1">
      <c r="A22" s="21"/>
      <c r="B22" s="12" t="s">
        <v>19</v>
      </c>
      <c r="C22" s="11" t="s">
        <v>14</v>
      </c>
      <c r="D22" s="20">
        <v>30.59</v>
      </c>
      <c r="E22" s="20"/>
    </row>
    <row r="23" spans="1:5" ht="155.25" customHeight="1">
      <c r="A23" s="21" t="s">
        <v>20</v>
      </c>
      <c r="B23" s="12" t="s">
        <v>21</v>
      </c>
      <c r="C23" s="11" t="s">
        <v>17</v>
      </c>
      <c r="D23" s="20">
        <v>157675.02</v>
      </c>
      <c r="E23" s="20"/>
    </row>
    <row r="24" spans="1:5" ht="150.75" customHeight="1">
      <c r="A24" s="21" t="s">
        <v>20</v>
      </c>
      <c r="B24" s="12" t="s">
        <v>22</v>
      </c>
      <c r="C24" s="11" t="s">
        <v>17</v>
      </c>
      <c r="D24" s="20">
        <v>252908.41</v>
      </c>
      <c r="E24" s="20"/>
    </row>
    <row r="25" spans="1:5" ht="140.25" customHeight="1">
      <c r="A25" s="21" t="s">
        <v>20</v>
      </c>
      <c r="B25" s="12" t="s">
        <v>23</v>
      </c>
      <c r="C25" s="11" t="s">
        <v>14</v>
      </c>
      <c r="D25" s="20">
        <v>0</v>
      </c>
      <c r="E25" s="20"/>
    </row>
    <row r="26" ht="15.75">
      <c r="A26" s="4"/>
    </row>
    <row r="27" spans="1:5" ht="81" customHeight="1">
      <c r="A27" s="32" t="s">
        <v>26</v>
      </c>
      <c r="B27" s="32"/>
      <c r="C27" s="32"/>
      <c r="D27" s="32"/>
      <c r="E27" s="32"/>
    </row>
    <row r="28" ht="15.75">
      <c r="A28" s="4"/>
    </row>
    <row r="29" ht="15.75">
      <c r="A29" s="4"/>
    </row>
    <row r="30" ht="15.75">
      <c r="A30" s="4"/>
    </row>
  </sheetData>
  <sheetProtection/>
  <mergeCells count="6">
    <mergeCell ref="G1:J4"/>
    <mergeCell ref="C16:C17"/>
    <mergeCell ref="C1:E4"/>
    <mergeCell ref="A27:E27"/>
    <mergeCell ref="A16:B17"/>
    <mergeCell ref="D16:E16"/>
  </mergeCells>
  <printOptions horizontalCentered="1"/>
  <pageMargins left="0.31496062992125984" right="0.31496062992125984" top="0.9448818897637796" bottom="0.5511811023622047" header="0.31496062992125984" footer="0.31496062992125984"/>
  <pageSetup orientation="portrait" paperSize="9" scale="91" r:id="rId2"/>
  <rowBreaks count="1" manualBreakCount="1">
    <brk id="21" max="4" man="1"/>
  </rowBreaks>
  <colBreaks count="1" manualBreakCount="1">
    <brk id="5" max="3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zoomScaleSheetLayoutView="100" zoomScalePageLayoutView="0" workbookViewId="0" topLeftCell="A1">
      <selection activeCell="A7" sqref="A7:E7"/>
    </sheetView>
  </sheetViews>
  <sheetFormatPr defaultColWidth="9.140625" defaultRowHeight="15"/>
  <cols>
    <col min="2" max="2" width="31.00390625" style="0" customWidth="1"/>
    <col min="3" max="3" width="17.28125" style="0" customWidth="1"/>
    <col min="4" max="4" width="16.28125" style="0" customWidth="1"/>
    <col min="5" max="5" width="15.8515625" style="0" customWidth="1"/>
  </cols>
  <sheetData>
    <row r="1" spans="1:5" ht="15.75">
      <c r="A1" s="2"/>
      <c r="C1" s="29" t="s">
        <v>45</v>
      </c>
      <c r="D1" s="30"/>
      <c r="E1" s="30"/>
    </row>
    <row r="2" spans="1:5" ht="15.75">
      <c r="A2" s="2"/>
      <c r="C2" s="30"/>
      <c r="D2" s="30"/>
      <c r="E2" s="30"/>
    </row>
    <row r="3" spans="1:5" ht="15.75">
      <c r="A3" s="2"/>
      <c r="C3" s="30"/>
      <c r="D3" s="30"/>
      <c r="E3" s="30"/>
    </row>
    <row r="4" spans="1:5" ht="15.75">
      <c r="A4" s="2"/>
      <c r="C4" s="30"/>
      <c r="D4" s="30"/>
      <c r="E4" s="30"/>
    </row>
    <row r="5" ht="15.75">
      <c r="A5" s="4"/>
    </row>
    <row r="6" ht="15.75">
      <c r="A6" s="5"/>
    </row>
    <row r="7" spans="1:5" ht="15.75">
      <c r="A7" s="33" t="s">
        <v>44</v>
      </c>
      <c r="B7" s="33"/>
      <c r="C7" s="33"/>
      <c r="D7" s="33"/>
      <c r="E7" s="33"/>
    </row>
    <row r="8" spans="1:5" ht="15.75">
      <c r="A8" s="34" t="s">
        <v>75</v>
      </c>
      <c r="B8" s="34"/>
      <c r="C8" s="34"/>
      <c r="D8" s="34"/>
      <c r="E8" s="34"/>
    </row>
    <row r="9" ht="15.75">
      <c r="A9" s="4"/>
    </row>
    <row r="10" spans="1:5" ht="123.75" customHeight="1">
      <c r="A10" s="31" t="s">
        <v>27</v>
      </c>
      <c r="B10" s="31"/>
      <c r="C10" s="21" t="s">
        <v>43</v>
      </c>
      <c r="D10" s="21" t="s">
        <v>28</v>
      </c>
      <c r="E10" s="21" t="s">
        <v>29</v>
      </c>
    </row>
    <row r="11" spans="1:5" ht="60" customHeight="1">
      <c r="A11" s="11">
        <v>1</v>
      </c>
      <c r="B11" s="12" t="s">
        <v>30</v>
      </c>
      <c r="C11" s="20">
        <v>5968.21</v>
      </c>
      <c r="D11" s="20">
        <v>171.2</v>
      </c>
      <c r="E11" s="20">
        <v>34.86</v>
      </c>
    </row>
    <row r="12" spans="1:5" ht="15.75" customHeight="1">
      <c r="A12" s="13"/>
      <c r="B12" s="12" t="s">
        <v>11</v>
      </c>
      <c r="C12" s="20"/>
      <c r="D12" s="20"/>
      <c r="E12" s="20"/>
    </row>
    <row r="13" spans="1:5" ht="15.75" customHeight="1">
      <c r="A13" s="13"/>
      <c r="B13" s="12" t="s">
        <v>31</v>
      </c>
      <c r="C13" s="20"/>
      <c r="D13" s="20"/>
      <c r="E13" s="20"/>
    </row>
    <row r="14" spans="1:5" ht="74.25" customHeight="1">
      <c r="A14" s="11">
        <v>2</v>
      </c>
      <c r="B14" s="12" t="s">
        <v>32</v>
      </c>
      <c r="C14" s="20"/>
      <c r="D14" s="20"/>
      <c r="E14" s="20"/>
    </row>
    <row r="15" spans="1:5" ht="74.25" customHeight="1">
      <c r="A15" s="11">
        <v>3</v>
      </c>
      <c r="B15" s="12" t="s">
        <v>33</v>
      </c>
      <c r="C15" s="20"/>
      <c r="D15" s="20"/>
      <c r="E15" s="20"/>
    </row>
    <row r="16" spans="1:5" ht="27.75" customHeight="1">
      <c r="A16" s="13"/>
      <c r="B16" s="12" t="s">
        <v>34</v>
      </c>
      <c r="C16" s="20">
        <v>467685</v>
      </c>
      <c r="D16" s="20">
        <v>171.2</v>
      </c>
      <c r="E16" s="20">
        <v>2731.8</v>
      </c>
    </row>
    <row r="17" spans="1:5" ht="27.75" customHeight="1">
      <c r="A17" s="13"/>
      <c r="B17" s="12" t="s">
        <v>35</v>
      </c>
      <c r="C17" s="20">
        <v>597830</v>
      </c>
      <c r="D17" s="20">
        <v>171.2</v>
      </c>
      <c r="E17" s="20">
        <v>3492</v>
      </c>
    </row>
    <row r="18" spans="1:5" ht="27.75" customHeight="1">
      <c r="A18" s="13"/>
      <c r="B18" s="12" t="s">
        <v>36</v>
      </c>
      <c r="C18" s="20"/>
      <c r="D18" s="20"/>
      <c r="E18" s="20"/>
    </row>
    <row r="19" spans="1:5" ht="105.75" customHeight="1">
      <c r="A19" s="13"/>
      <c r="B19" s="12" t="s">
        <v>37</v>
      </c>
      <c r="C19" s="20"/>
      <c r="D19" s="20"/>
      <c r="E19" s="20"/>
    </row>
    <row r="20" spans="1:5" ht="62.25" customHeight="1">
      <c r="A20" s="13"/>
      <c r="B20" s="12" t="s">
        <v>38</v>
      </c>
      <c r="C20" s="20"/>
      <c r="D20" s="20"/>
      <c r="E20" s="20"/>
    </row>
    <row r="21" spans="1:5" ht="62.25" customHeight="1">
      <c r="A21" s="11">
        <v>4</v>
      </c>
      <c r="B21" s="12" t="s">
        <v>39</v>
      </c>
      <c r="C21" s="20">
        <v>2669.06</v>
      </c>
      <c r="D21" s="20">
        <v>171.2</v>
      </c>
      <c r="E21" s="20">
        <v>15.59</v>
      </c>
    </row>
    <row r="22" spans="1:5" ht="15.75" customHeight="1">
      <c r="A22" s="13"/>
      <c r="B22" s="12" t="s">
        <v>11</v>
      </c>
      <c r="C22" s="20"/>
      <c r="D22" s="20"/>
      <c r="E22" s="20"/>
    </row>
    <row r="23" spans="1:5" ht="15.75" customHeight="1">
      <c r="A23" s="13"/>
      <c r="B23" s="12" t="s">
        <v>31</v>
      </c>
      <c r="C23" s="20"/>
      <c r="D23" s="20"/>
      <c r="E23" s="20"/>
    </row>
    <row r="24" spans="1:5" ht="122.25" customHeight="1">
      <c r="A24" s="11">
        <v>5</v>
      </c>
      <c r="B24" s="12" t="s">
        <v>40</v>
      </c>
      <c r="C24" s="20"/>
      <c r="D24" s="20"/>
      <c r="E24" s="20"/>
    </row>
    <row r="25" spans="1:5" ht="15.75" customHeight="1">
      <c r="A25" s="13"/>
      <c r="B25" s="12" t="s">
        <v>11</v>
      </c>
      <c r="C25" s="20"/>
      <c r="D25" s="20"/>
      <c r="E25" s="20"/>
    </row>
    <row r="26" spans="1:5" ht="15.75" customHeight="1">
      <c r="A26" s="13"/>
      <c r="B26" s="12" t="s">
        <v>31</v>
      </c>
      <c r="C26" s="20"/>
      <c r="D26" s="20"/>
      <c r="E26" s="20"/>
    </row>
    <row r="27" spans="1:5" ht="198.75" customHeight="1">
      <c r="A27" s="11">
        <v>6</v>
      </c>
      <c r="B27" s="12" t="s">
        <v>41</v>
      </c>
      <c r="C27" s="20">
        <v>5236.64</v>
      </c>
      <c r="D27" s="20">
        <v>171.2</v>
      </c>
      <c r="E27" s="20">
        <v>30.59</v>
      </c>
    </row>
    <row r="28" spans="1:5" ht="15.75" customHeight="1">
      <c r="A28" s="13"/>
      <c r="B28" s="12" t="s">
        <v>11</v>
      </c>
      <c r="C28" s="20"/>
      <c r="D28" s="20"/>
      <c r="E28" s="20"/>
    </row>
    <row r="29" spans="1:5" ht="15.75" customHeight="1">
      <c r="A29" s="13"/>
      <c r="B29" s="12" t="s">
        <v>31</v>
      </c>
      <c r="C29" s="20"/>
      <c r="D29" s="20"/>
      <c r="E29" s="20"/>
    </row>
    <row r="30" ht="15.75">
      <c r="A30" s="4"/>
    </row>
    <row r="31" spans="1:5" ht="54" customHeight="1">
      <c r="A31" s="32" t="s">
        <v>42</v>
      </c>
      <c r="B31" s="32"/>
      <c r="C31" s="32"/>
      <c r="D31" s="32"/>
      <c r="E31" s="32"/>
    </row>
  </sheetData>
  <sheetProtection/>
  <mergeCells count="5">
    <mergeCell ref="A31:E31"/>
    <mergeCell ref="A7:E7"/>
    <mergeCell ref="C1:E4"/>
    <mergeCell ref="A8:E8"/>
    <mergeCell ref="A10:B10"/>
  </mergeCells>
  <printOptions/>
  <pageMargins left="0.7" right="0.7" top="0.75" bottom="0.75" header="0.3" footer="0.3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zoomScaleSheetLayoutView="100" zoomScalePageLayoutView="0" workbookViewId="0" topLeftCell="A1">
      <selection activeCell="A6" sqref="A6:D6"/>
    </sheetView>
  </sheetViews>
  <sheetFormatPr defaultColWidth="9.140625" defaultRowHeight="15"/>
  <cols>
    <col min="2" max="2" width="48.57421875" style="0" customWidth="1"/>
    <col min="3" max="3" width="20.57421875" style="0" customWidth="1"/>
    <col min="4" max="4" width="21.00390625" style="0" customWidth="1"/>
  </cols>
  <sheetData>
    <row r="1" spans="1:4" ht="15.75">
      <c r="A1" s="2"/>
      <c r="C1" s="29" t="s">
        <v>76</v>
      </c>
      <c r="D1" s="30"/>
    </row>
    <row r="2" spans="1:4" ht="15.75">
      <c r="A2" s="2"/>
      <c r="C2" s="30"/>
      <c r="D2" s="30"/>
    </row>
    <row r="3" spans="1:4" ht="15.75">
      <c r="A3" s="2"/>
      <c r="C3" s="30"/>
      <c r="D3" s="30"/>
    </row>
    <row r="4" spans="1:4" ht="12" customHeight="1">
      <c r="A4" s="2"/>
      <c r="C4" s="30"/>
      <c r="D4" s="30"/>
    </row>
    <row r="5" ht="15.75">
      <c r="A5" s="4"/>
    </row>
    <row r="6" spans="1:4" ht="15.75">
      <c r="A6" s="34" t="s">
        <v>79</v>
      </c>
      <c r="B6" s="34"/>
      <c r="C6" s="34"/>
      <c r="D6" s="34"/>
    </row>
    <row r="7" spans="1:4" ht="15.75">
      <c r="A7" s="34" t="s">
        <v>77</v>
      </c>
      <c r="B7" s="34"/>
      <c r="C7" s="34"/>
      <c r="D7" s="34"/>
    </row>
    <row r="8" spans="1:4" ht="15.75">
      <c r="A8" s="33" t="s">
        <v>78</v>
      </c>
      <c r="B8" s="33"/>
      <c r="C8" s="33"/>
      <c r="D8" s="33"/>
    </row>
    <row r="9" spans="1:4" ht="15.75">
      <c r="A9" s="4"/>
      <c r="D9" s="1" t="s">
        <v>46</v>
      </c>
    </row>
    <row r="10" spans="1:4" ht="45">
      <c r="A10" s="31" t="s">
        <v>47</v>
      </c>
      <c r="B10" s="31"/>
      <c r="C10" s="21" t="s">
        <v>48</v>
      </c>
      <c r="D10" s="21" t="s">
        <v>49</v>
      </c>
    </row>
    <row r="11" spans="1:4" ht="31.5" customHeight="1">
      <c r="A11" s="11">
        <v>1</v>
      </c>
      <c r="B11" s="12" t="s">
        <v>50</v>
      </c>
      <c r="C11" s="20">
        <f>SUM(C13:C17)+C33</f>
        <v>1998.7439200000003</v>
      </c>
      <c r="D11" s="20">
        <v>1998.7439200000003</v>
      </c>
    </row>
    <row r="12" spans="1:4" ht="16.5" customHeight="1">
      <c r="A12" s="13"/>
      <c r="B12" s="12" t="s">
        <v>51</v>
      </c>
      <c r="C12" s="13"/>
      <c r="D12" s="20"/>
    </row>
    <row r="13" spans="1:4" ht="17.25" customHeight="1">
      <c r="A13" s="13"/>
      <c r="B13" s="12" t="s">
        <v>52</v>
      </c>
      <c r="C13" s="20">
        <v>0.23</v>
      </c>
      <c r="D13" s="20">
        <v>0.23</v>
      </c>
    </row>
    <row r="14" spans="1:4" ht="16.5" customHeight="1">
      <c r="A14" s="13"/>
      <c r="B14" s="12" t="s">
        <v>53</v>
      </c>
      <c r="C14" s="20"/>
      <c r="D14" s="20"/>
    </row>
    <row r="15" spans="1:4" ht="16.5" customHeight="1">
      <c r="A15" s="13"/>
      <c r="B15" s="12" t="s">
        <v>54</v>
      </c>
      <c r="C15" s="20">
        <v>10.15</v>
      </c>
      <c r="D15" s="20">
        <v>10.15</v>
      </c>
    </row>
    <row r="16" spans="1:4" ht="16.5" customHeight="1">
      <c r="A16" s="13"/>
      <c r="B16" s="12" t="s">
        <v>55</v>
      </c>
      <c r="C16" s="20">
        <f>C15*0.344</f>
        <v>3.4916</v>
      </c>
      <c r="D16" s="20">
        <v>3.4916</v>
      </c>
    </row>
    <row r="17" spans="1:4" ht="18.75" customHeight="1">
      <c r="A17" s="13"/>
      <c r="B17" s="12" t="s">
        <v>56</v>
      </c>
      <c r="C17" s="20"/>
      <c r="D17" s="20"/>
    </row>
    <row r="18" spans="1:4" ht="15">
      <c r="A18" s="13"/>
      <c r="B18" s="12" t="s">
        <v>57</v>
      </c>
      <c r="C18" s="20"/>
      <c r="D18" s="20"/>
    </row>
    <row r="19" spans="1:4" ht="29.25" customHeight="1">
      <c r="A19" s="13"/>
      <c r="B19" s="12" t="s">
        <v>58</v>
      </c>
      <c r="C19" s="20"/>
      <c r="D19" s="20"/>
    </row>
    <row r="20" spans="1:4" ht="48.75" customHeight="1">
      <c r="A20" s="13"/>
      <c r="B20" s="12" t="s">
        <v>59</v>
      </c>
      <c r="C20" s="13"/>
      <c r="D20" s="20"/>
    </row>
    <row r="21" spans="1:4" ht="30" customHeight="1">
      <c r="A21" s="13"/>
      <c r="B21" s="12" t="s">
        <v>60</v>
      </c>
      <c r="C21" s="13"/>
      <c r="D21" s="20"/>
    </row>
    <row r="22" spans="1:4" ht="16.5" customHeight="1">
      <c r="A22" s="13"/>
      <c r="B22" s="12" t="s">
        <v>51</v>
      </c>
      <c r="C22" s="13"/>
      <c r="D22" s="20"/>
    </row>
    <row r="23" spans="1:4" ht="15.75" customHeight="1">
      <c r="A23" s="13"/>
      <c r="B23" s="12" t="s">
        <v>61</v>
      </c>
      <c r="C23" s="13"/>
      <c r="D23" s="20"/>
    </row>
    <row r="24" spans="1:4" ht="15.75" customHeight="1">
      <c r="A24" s="13"/>
      <c r="B24" s="12" t="s">
        <v>62</v>
      </c>
      <c r="C24" s="13"/>
      <c r="D24" s="20"/>
    </row>
    <row r="25" spans="1:4" ht="31.5" customHeight="1">
      <c r="A25" s="13"/>
      <c r="B25" s="12" t="s">
        <v>63</v>
      </c>
      <c r="C25" s="13"/>
      <c r="D25" s="20"/>
    </row>
    <row r="26" spans="1:4" ht="16.5" customHeight="1">
      <c r="A26" s="13"/>
      <c r="B26" s="12" t="s">
        <v>64</v>
      </c>
      <c r="C26" s="13"/>
      <c r="D26" s="20"/>
    </row>
    <row r="27" spans="1:4" ht="16.5" customHeight="1">
      <c r="A27" s="13"/>
      <c r="B27" s="12" t="s">
        <v>65</v>
      </c>
      <c r="C27" s="13"/>
      <c r="D27" s="20"/>
    </row>
    <row r="28" spans="1:4" ht="31.5" customHeight="1">
      <c r="A28" s="13"/>
      <c r="B28" s="12" t="s">
        <v>66</v>
      </c>
      <c r="C28" s="13"/>
      <c r="D28" s="20"/>
    </row>
    <row r="29" spans="1:4" ht="15.75" customHeight="1">
      <c r="A29" s="13"/>
      <c r="B29" s="12" t="s">
        <v>67</v>
      </c>
      <c r="C29" s="13"/>
      <c r="D29" s="20"/>
    </row>
    <row r="30" spans="1:4" ht="16.5" customHeight="1">
      <c r="A30" s="13"/>
      <c r="B30" s="12" t="s">
        <v>51</v>
      </c>
      <c r="C30" s="13"/>
      <c r="D30" s="20"/>
    </row>
    <row r="31" spans="1:4" ht="16.5" customHeight="1">
      <c r="A31" s="13"/>
      <c r="B31" s="12" t="s">
        <v>68</v>
      </c>
      <c r="C31" s="13"/>
      <c r="D31" s="20"/>
    </row>
    <row r="32" spans="1:4" ht="14.25" customHeight="1">
      <c r="A32" s="13"/>
      <c r="B32" s="12" t="s">
        <v>69</v>
      </c>
      <c r="C32" s="13"/>
      <c r="D32" s="20"/>
    </row>
    <row r="33" spans="1:4" ht="17.25" customHeight="1">
      <c r="A33" s="13"/>
      <c r="B33" s="12" t="s">
        <v>70</v>
      </c>
      <c r="C33" s="20">
        <v>1984.8723200000004</v>
      </c>
      <c r="D33" s="20">
        <v>1984.8723200000004</v>
      </c>
    </row>
    <row r="34" spans="1:4" ht="31.5" customHeight="1">
      <c r="A34" s="13"/>
      <c r="B34" s="12" t="s">
        <v>71</v>
      </c>
      <c r="C34" s="13"/>
      <c r="D34" s="20"/>
    </row>
    <row r="35" spans="1:4" ht="91.5" customHeight="1">
      <c r="A35" s="11">
        <v>2</v>
      </c>
      <c r="B35" s="12" t="s">
        <v>72</v>
      </c>
      <c r="C35" s="20">
        <f>5017.06+4893.43</f>
        <v>9910.490000000002</v>
      </c>
      <c r="D35" s="20">
        <v>9910.490000000002</v>
      </c>
    </row>
    <row r="36" spans="1:4" ht="18.75" customHeight="1">
      <c r="A36" s="21">
        <v>3</v>
      </c>
      <c r="B36" s="12" t="s">
        <v>73</v>
      </c>
      <c r="C36" s="27"/>
      <c r="D36" s="20"/>
    </row>
    <row r="37" spans="1:4" ht="32.25" customHeight="1">
      <c r="A37" s="25">
        <v>4</v>
      </c>
      <c r="B37" s="12" t="s">
        <v>74</v>
      </c>
      <c r="C37" s="26">
        <f>C35+C11</f>
        <v>11909.233920000002</v>
      </c>
      <c r="D37" s="28">
        <v>11909.233920000002</v>
      </c>
    </row>
  </sheetData>
  <sheetProtection/>
  <mergeCells count="5">
    <mergeCell ref="A10:B10"/>
    <mergeCell ref="C1:D4"/>
    <mergeCell ref="A6:D6"/>
    <mergeCell ref="A7:D7"/>
    <mergeCell ref="A8:D8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SheetLayoutView="115" zoomScalePageLayoutView="0" workbookViewId="0" topLeftCell="A1">
      <selection activeCell="A7" sqref="A7:D7"/>
    </sheetView>
  </sheetViews>
  <sheetFormatPr defaultColWidth="9.140625" defaultRowHeight="15"/>
  <cols>
    <col min="1" max="1" width="5.00390625" style="0" customWidth="1"/>
    <col min="2" max="2" width="26.140625" style="0" customWidth="1"/>
    <col min="3" max="3" width="29.28125" style="0" customWidth="1"/>
    <col min="4" max="4" width="26.8515625" style="0" customWidth="1"/>
  </cols>
  <sheetData>
    <row r="1" spans="1:4" ht="15.75">
      <c r="A1" s="2"/>
      <c r="C1" s="29" t="s">
        <v>85</v>
      </c>
      <c r="D1" s="30"/>
    </row>
    <row r="2" spans="1:4" ht="15.75">
      <c r="A2" s="2"/>
      <c r="C2" s="30"/>
      <c r="D2" s="30"/>
    </row>
    <row r="3" spans="1:4" ht="15.75">
      <c r="A3" s="2"/>
      <c r="C3" s="30"/>
      <c r="D3" s="30"/>
    </row>
    <row r="4" spans="1:4" ht="15.75">
      <c r="A4" s="2"/>
      <c r="C4" s="30"/>
      <c r="D4" s="30"/>
    </row>
    <row r="5" ht="15.75">
      <c r="A5" s="4"/>
    </row>
    <row r="6" ht="15.75">
      <c r="A6" s="5"/>
    </row>
    <row r="7" spans="1:4" ht="15.75">
      <c r="A7" s="33" t="s">
        <v>86</v>
      </c>
      <c r="B7" s="33"/>
      <c r="C7" s="33"/>
      <c r="D7" s="33"/>
    </row>
    <row r="8" spans="1:4" ht="15.75">
      <c r="A8" s="34" t="s">
        <v>87</v>
      </c>
      <c r="B8" s="34"/>
      <c r="C8" s="34"/>
      <c r="D8" s="34"/>
    </row>
    <row r="9" spans="1:4" ht="15.75">
      <c r="A9" s="34" t="s">
        <v>88</v>
      </c>
      <c r="B9" s="34"/>
      <c r="C9" s="34"/>
      <c r="D9" s="34"/>
    </row>
    <row r="10" ht="15.75">
      <c r="A10" s="4"/>
    </row>
    <row r="11" spans="1:4" ht="75" customHeight="1">
      <c r="A11" s="31" t="s">
        <v>27</v>
      </c>
      <c r="B11" s="31"/>
      <c r="C11" s="31" t="s">
        <v>84</v>
      </c>
      <c r="D11" s="31" t="s">
        <v>80</v>
      </c>
    </row>
    <row r="12" spans="1:4" ht="15">
      <c r="A12" s="31"/>
      <c r="B12" s="31"/>
      <c r="C12" s="31"/>
      <c r="D12" s="31"/>
    </row>
    <row r="13" spans="1:4" ht="59.25" customHeight="1">
      <c r="A13" s="11">
        <v>1</v>
      </c>
      <c r="B13" s="12" t="s">
        <v>81</v>
      </c>
      <c r="C13" s="20">
        <v>0</v>
      </c>
      <c r="D13" s="20">
        <v>0</v>
      </c>
    </row>
    <row r="14" spans="1:4" ht="123" customHeight="1">
      <c r="A14" s="11">
        <v>2</v>
      </c>
      <c r="B14" s="12" t="s">
        <v>82</v>
      </c>
      <c r="C14" s="20">
        <v>0</v>
      </c>
      <c r="D14" s="20">
        <v>0</v>
      </c>
    </row>
    <row r="15" spans="1:4" ht="63" customHeight="1">
      <c r="A15" s="11">
        <v>3</v>
      </c>
      <c r="B15" s="12" t="s">
        <v>83</v>
      </c>
      <c r="C15" s="20">
        <v>0</v>
      </c>
      <c r="D15" s="20">
        <v>0</v>
      </c>
    </row>
  </sheetData>
  <sheetProtection/>
  <mergeCells count="7">
    <mergeCell ref="A11:B12"/>
    <mergeCell ref="D11:D12"/>
    <mergeCell ref="C11:C12"/>
    <mergeCell ref="C1:D4"/>
    <mergeCell ref="A7:D7"/>
    <mergeCell ref="A8:D8"/>
    <mergeCell ref="A9:D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zoomScaleSheetLayoutView="115" zoomScalePageLayoutView="0" workbookViewId="0" topLeftCell="A1">
      <selection activeCell="A8" sqref="A8:E8"/>
    </sheetView>
  </sheetViews>
  <sheetFormatPr defaultColWidth="9.140625" defaultRowHeight="15"/>
  <cols>
    <col min="1" max="1" width="4.140625" style="0" customWidth="1"/>
    <col min="2" max="2" width="22.57421875" style="0" customWidth="1"/>
    <col min="3" max="3" width="19.140625" style="0" customWidth="1"/>
    <col min="4" max="4" width="22.421875" style="0" customWidth="1"/>
    <col min="5" max="5" width="18.7109375" style="0" customWidth="1"/>
  </cols>
  <sheetData>
    <row r="1" spans="1:5" ht="15.75">
      <c r="A1" s="2"/>
      <c r="D1" s="29" t="s">
        <v>98</v>
      </c>
      <c r="E1" s="30"/>
    </row>
    <row r="2" spans="1:5" ht="15.75">
      <c r="A2" s="2"/>
      <c r="D2" s="30"/>
      <c r="E2" s="30"/>
    </row>
    <row r="3" spans="1:5" ht="15.75">
      <c r="A3" s="2"/>
      <c r="D3" s="30"/>
      <c r="E3" s="30"/>
    </row>
    <row r="4" spans="1:5" ht="15.75">
      <c r="A4" s="2"/>
      <c r="D4" s="30"/>
      <c r="E4" s="30"/>
    </row>
    <row r="5" ht="15.75">
      <c r="A5" s="4"/>
    </row>
    <row r="6" ht="15.75">
      <c r="A6" s="5"/>
    </row>
    <row r="7" ht="15.75">
      <c r="A7" s="4"/>
    </row>
    <row r="8" spans="1:5" ht="51.75" customHeight="1">
      <c r="A8" s="36" t="s">
        <v>89</v>
      </c>
      <c r="B8" s="36"/>
      <c r="C8" s="36"/>
      <c r="D8" s="36"/>
      <c r="E8" s="36"/>
    </row>
    <row r="9" ht="15.75">
      <c r="A9" s="4"/>
    </row>
    <row r="10" spans="1:5" ht="180">
      <c r="A10" s="35" t="s">
        <v>27</v>
      </c>
      <c r="B10" s="35"/>
      <c r="C10" s="11" t="s">
        <v>90</v>
      </c>
      <c r="D10" s="11" t="s">
        <v>91</v>
      </c>
      <c r="E10" s="11" t="s">
        <v>92</v>
      </c>
    </row>
    <row r="11" spans="1:5" ht="46.5" customHeight="1">
      <c r="A11" s="11">
        <v>1</v>
      </c>
      <c r="B11" s="12" t="s">
        <v>93</v>
      </c>
      <c r="C11" s="16"/>
      <c r="D11" s="16"/>
      <c r="E11" s="16"/>
    </row>
    <row r="12" spans="1:5" ht="15">
      <c r="A12" s="13"/>
      <c r="B12" s="12" t="s">
        <v>94</v>
      </c>
      <c r="C12" s="16">
        <v>1793.5</v>
      </c>
      <c r="D12" s="17">
        <v>1.005</v>
      </c>
      <c r="E12" s="16">
        <f>513.6-E16</f>
        <v>264.40000000000003</v>
      </c>
    </row>
    <row r="13" spans="1:5" ht="15.75" customHeight="1">
      <c r="A13" s="13"/>
      <c r="B13" s="12" t="s">
        <v>95</v>
      </c>
      <c r="C13" s="16">
        <f>11854.6+11854.6</f>
        <v>23709.2</v>
      </c>
      <c r="D13" s="18">
        <f>6.32+6.32</f>
        <v>12.64</v>
      </c>
      <c r="E13" s="16">
        <f>1527.7+1527.7</f>
        <v>3055.4</v>
      </c>
    </row>
    <row r="14" spans="1:5" ht="15">
      <c r="A14" s="13"/>
      <c r="B14" s="12" t="s">
        <v>96</v>
      </c>
      <c r="C14" s="16"/>
      <c r="D14" s="16"/>
      <c r="E14" s="16"/>
    </row>
    <row r="15" spans="1:5" ht="47.25" customHeight="1">
      <c r="A15" s="11">
        <v>2</v>
      </c>
      <c r="B15" s="12" t="s">
        <v>97</v>
      </c>
      <c r="C15" s="16"/>
      <c r="D15" s="16"/>
      <c r="E15" s="16"/>
    </row>
    <row r="16" spans="1:5" ht="15">
      <c r="A16" s="13"/>
      <c r="B16" s="12" t="s">
        <v>94</v>
      </c>
      <c r="C16" s="16">
        <v>1403.1</v>
      </c>
      <c r="D16" s="17">
        <v>1.254</v>
      </c>
      <c r="E16" s="16">
        <f>48+46.2+155</f>
        <v>249.2</v>
      </c>
    </row>
    <row r="17" spans="1:5" ht="17.25" customHeight="1">
      <c r="A17" s="13"/>
      <c r="B17" s="12" t="s">
        <v>95</v>
      </c>
      <c r="C17" s="16"/>
      <c r="D17" s="16"/>
      <c r="E17" s="16"/>
    </row>
    <row r="18" spans="1:5" ht="15">
      <c r="A18" s="13"/>
      <c r="B18" s="12" t="s">
        <v>96</v>
      </c>
      <c r="C18" s="16"/>
      <c r="D18" s="16"/>
      <c r="E18" s="16"/>
    </row>
  </sheetData>
  <sheetProtection/>
  <mergeCells count="3">
    <mergeCell ref="A10:B10"/>
    <mergeCell ref="D1:E4"/>
    <mergeCell ref="A8:E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zoomScaleSheetLayoutView="100" zoomScalePageLayoutView="0" workbookViewId="0" topLeftCell="A1">
      <selection activeCell="A8" sqref="A8:K8"/>
    </sheetView>
  </sheetViews>
  <sheetFormatPr defaultColWidth="9.140625" defaultRowHeight="15"/>
  <cols>
    <col min="1" max="1" width="3.8515625" style="0" customWidth="1"/>
    <col min="2" max="2" width="14.57421875" style="0" customWidth="1"/>
    <col min="6" max="6" width="11.00390625" style="0" customWidth="1"/>
    <col min="9" max="9" width="12.7109375" style="0" customWidth="1"/>
  </cols>
  <sheetData>
    <row r="1" spans="1:11" ht="15.75">
      <c r="A1" s="2"/>
      <c r="G1" s="29" t="s">
        <v>121</v>
      </c>
      <c r="H1" s="30"/>
      <c r="I1" s="30"/>
      <c r="J1" s="30"/>
      <c r="K1" s="30"/>
    </row>
    <row r="2" spans="1:11" ht="15.75">
      <c r="A2" s="2"/>
      <c r="G2" s="30"/>
      <c r="H2" s="30"/>
      <c r="I2" s="30"/>
      <c r="J2" s="30"/>
      <c r="K2" s="30"/>
    </row>
    <row r="3" spans="1:11" ht="15.75">
      <c r="A3" s="2"/>
      <c r="G3" s="30"/>
      <c r="H3" s="30"/>
      <c r="I3" s="30"/>
      <c r="J3" s="30"/>
      <c r="K3" s="30"/>
    </row>
    <row r="4" spans="1:11" ht="15.75">
      <c r="A4" s="2"/>
      <c r="G4" s="30"/>
      <c r="H4" s="30"/>
      <c r="I4" s="30"/>
      <c r="J4" s="30"/>
      <c r="K4" s="30"/>
    </row>
    <row r="5" ht="15.75">
      <c r="A5" s="4"/>
    </row>
    <row r="6" ht="15.75">
      <c r="A6" s="5"/>
    </row>
    <row r="7" ht="15.75">
      <c r="A7" s="4"/>
    </row>
    <row r="8" spans="1:11" ht="15.75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5.75">
      <c r="A9" s="37" t="s">
        <v>122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.75">
      <c r="A10" s="38" t="s">
        <v>123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ht="15.75">
      <c r="A11" s="3"/>
    </row>
    <row r="12" spans="1:11" ht="30" customHeight="1">
      <c r="A12" s="31" t="s">
        <v>100</v>
      </c>
      <c r="B12" s="31"/>
      <c r="C12" s="35" t="s">
        <v>101</v>
      </c>
      <c r="D12" s="35"/>
      <c r="E12" s="35"/>
      <c r="F12" s="35" t="s">
        <v>102</v>
      </c>
      <c r="G12" s="35"/>
      <c r="H12" s="35"/>
      <c r="I12" s="35" t="s">
        <v>103</v>
      </c>
      <c r="J12" s="35"/>
      <c r="K12" s="35"/>
    </row>
    <row r="13" spans="1:11" ht="30">
      <c r="A13" s="31"/>
      <c r="B13" s="31"/>
      <c r="C13" s="11" t="s">
        <v>94</v>
      </c>
      <c r="D13" s="11" t="s">
        <v>95</v>
      </c>
      <c r="E13" s="11" t="s">
        <v>104</v>
      </c>
      <c r="F13" s="11" t="s">
        <v>94</v>
      </c>
      <c r="G13" s="11" t="s">
        <v>95</v>
      </c>
      <c r="H13" s="11" t="s">
        <v>104</v>
      </c>
      <c r="I13" s="11" t="s">
        <v>94</v>
      </c>
      <c r="J13" s="11" t="s">
        <v>95</v>
      </c>
      <c r="K13" s="11" t="s">
        <v>104</v>
      </c>
    </row>
    <row r="14" spans="1:11" ht="30.75" customHeight="1">
      <c r="A14" s="11">
        <v>1</v>
      </c>
      <c r="B14" s="12" t="s">
        <v>105</v>
      </c>
      <c r="C14" s="19">
        <v>110</v>
      </c>
      <c r="D14" s="13"/>
      <c r="E14" s="13"/>
      <c r="F14" s="15">
        <v>1337.2</v>
      </c>
      <c r="G14" s="13"/>
      <c r="H14" s="13"/>
      <c r="I14" s="15">
        <f>C14*466.1</f>
        <v>51271</v>
      </c>
      <c r="J14" s="13"/>
      <c r="K14" s="13"/>
    </row>
    <row r="15" spans="1:11" ht="14.25" customHeight="1">
      <c r="A15" s="13"/>
      <c r="B15" s="12" t="s">
        <v>106</v>
      </c>
      <c r="C15" s="20"/>
      <c r="D15" s="13"/>
      <c r="E15" s="13"/>
      <c r="F15" s="20"/>
      <c r="G15" s="13"/>
      <c r="H15" s="13"/>
      <c r="I15" s="14"/>
      <c r="J15" s="13"/>
      <c r="K15" s="13"/>
    </row>
    <row r="16" spans="1:11" ht="33.75" customHeight="1">
      <c r="A16" s="13"/>
      <c r="B16" s="12" t="s">
        <v>107</v>
      </c>
      <c r="C16" s="19">
        <v>110</v>
      </c>
      <c r="D16" s="13"/>
      <c r="E16" s="13"/>
      <c r="F16" s="15">
        <v>1337.2</v>
      </c>
      <c r="G16" s="13"/>
      <c r="H16" s="13"/>
      <c r="I16" s="15">
        <v>51271</v>
      </c>
      <c r="J16" s="13"/>
      <c r="K16" s="13"/>
    </row>
    <row r="17" spans="1:11" ht="33.75" customHeight="1">
      <c r="A17" s="11">
        <v>2</v>
      </c>
      <c r="B17" s="12" t="s">
        <v>108</v>
      </c>
      <c r="C17" s="19">
        <v>3</v>
      </c>
      <c r="D17" s="20"/>
      <c r="E17" s="20"/>
      <c r="F17" s="15">
        <v>155</v>
      </c>
      <c r="G17" s="20"/>
      <c r="H17" s="20"/>
      <c r="I17" s="15">
        <v>891.2</v>
      </c>
      <c r="J17" s="20"/>
      <c r="K17" s="20"/>
    </row>
    <row r="18" spans="1:11" ht="16.5" customHeight="1">
      <c r="A18" s="13"/>
      <c r="B18" s="12" t="s">
        <v>106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1.5" customHeight="1">
      <c r="A19" s="13"/>
      <c r="B19" s="12" t="s">
        <v>109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48" customHeight="1">
      <c r="A20" s="11">
        <v>3</v>
      </c>
      <c r="B20" s="12" t="s">
        <v>110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7.25" customHeight="1">
      <c r="A21" s="13"/>
      <c r="B21" s="12" t="s">
        <v>106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47.25" customHeight="1">
      <c r="A22" s="13"/>
      <c r="B22" s="12" t="s">
        <v>111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47.25" customHeight="1">
      <c r="A23" s="11">
        <v>4</v>
      </c>
      <c r="B23" s="12" t="s">
        <v>112</v>
      </c>
      <c r="C23" s="19">
        <v>1</v>
      </c>
      <c r="D23" s="20"/>
      <c r="E23" s="20"/>
      <c r="F23" s="15">
        <v>1074</v>
      </c>
      <c r="G23" s="20"/>
      <c r="H23" s="20"/>
      <c r="I23" s="15">
        <v>3595.9</v>
      </c>
      <c r="J23" s="20"/>
      <c r="K23" s="20"/>
    </row>
    <row r="24" spans="1:11" ht="18.75" customHeight="1">
      <c r="A24" s="13"/>
      <c r="B24" s="12" t="s">
        <v>106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51" customHeight="1">
      <c r="A25" s="13"/>
      <c r="B25" s="12" t="s">
        <v>111</v>
      </c>
      <c r="C25" s="19">
        <v>1</v>
      </c>
      <c r="D25" s="20"/>
      <c r="E25" s="20"/>
      <c r="F25" s="15">
        <v>1074</v>
      </c>
      <c r="G25" s="20"/>
      <c r="H25" s="20"/>
      <c r="I25" s="15">
        <v>3595.9</v>
      </c>
      <c r="J25" s="20"/>
      <c r="K25" s="20"/>
    </row>
    <row r="26" spans="1:11" ht="30" customHeight="1">
      <c r="A26" s="11">
        <v>5</v>
      </c>
      <c r="B26" s="12" t="s">
        <v>113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8" customHeight="1">
      <c r="A27" s="13"/>
      <c r="B27" s="12" t="s">
        <v>106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49.5" customHeight="1">
      <c r="A28" s="13"/>
      <c r="B28" s="12" t="s">
        <v>111</v>
      </c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33.75" customHeight="1">
      <c r="A29" s="11">
        <v>6</v>
      </c>
      <c r="B29" s="12" t="s">
        <v>114</v>
      </c>
      <c r="C29" s="20"/>
      <c r="D29" s="20"/>
      <c r="E29" s="20"/>
      <c r="F29" s="20"/>
      <c r="G29" s="20"/>
      <c r="H29" s="20"/>
      <c r="I29" s="20"/>
      <c r="J29" s="20"/>
      <c r="K29" s="20"/>
    </row>
    <row r="30" ht="15.75">
      <c r="A30" s="4"/>
    </row>
    <row r="32" spans="1:11" ht="37.5" customHeight="1">
      <c r="A32" s="32" t="s">
        <v>115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30.5" customHeight="1">
      <c r="A33" s="32" t="s">
        <v>116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</sheetData>
  <sheetProtection/>
  <mergeCells count="10">
    <mergeCell ref="A32:K32"/>
    <mergeCell ref="A33:K33"/>
    <mergeCell ref="G1:K4"/>
    <mergeCell ref="A8:K8"/>
    <mergeCell ref="A9:K9"/>
    <mergeCell ref="A10:K10"/>
    <mergeCell ref="C12:E12"/>
    <mergeCell ref="F12:H12"/>
    <mergeCell ref="I12:K12"/>
    <mergeCell ref="A12:B13"/>
  </mergeCells>
  <printOptions/>
  <pageMargins left="0.7" right="0.7" top="0.75" bottom="0.75" header="0.3" footer="0.3"/>
  <pageSetup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SheetLayoutView="100" zoomScalePageLayoutView="0" workbookViewId="0" topLeftCell="A7">
      <selection activeCell="A8" sqref="A8:H8"/>
    </sheetView>
  </sheetViews>
  <sheetFormatPr defaultColWidth="9.140625" defaultRowHeight="15"/>
  <cols>
    <col min="1" max="1" width="3.8515625" style="0" customWidth="1"/>
    <col min="2" max="2" width="23.00390625" style="0" customWidth="1"/>
    <col min="3" max="3" width="10.57421875" style="0" bestFit="1" customWidth="1"/>
    <col min="4" max="4" width="10.421875" style="0" customWidth="1"/>
    <col min="5" max="5" width="10.28125" style="0" customWidth="1"/>
    <col min="6" max="6" width="12.421875" style="0" bestFit="1" customWidth="1"/>
    <col min="7" max="7" width="10.57421875" style="0" customWidth="1"/>
    <col min="8" max="8" width="10.140625" style="0" customWidth="1"/>
  </cols>
  <sheetData>
    <row r="1" spans="1:8" ht="15.75">
      <c r="A1" s="2"/>
      <c r="E1" s="29" t="s">
        <v>124</v>
      </c>
      <c r="F1" s="30"/>
      <c r="G1" s="30"/>
      <c r="H1" s="30"/>
    </row>
    <row r="2" spans="1:8" ht="15.75">
      <c r="A2" s="2"/>
      <c r="E2" s="30"/>
      <c r="F2" s="30"/>
      <c r="G2" s="30"/>
      <c r="H2" s="30"/>
    </row>
    <row r="3" spans="1:8" ht="15.75">
      <c r="A3" s="2"/>
      <c r="E3" s="30"/>
      <c r="F3" s="30"/>
      <c r="G3" s="30"/>
      <c r="H3" s="30"/>
    </row>
    <row r="4" spans="1:8" ht="15.75">
      <c r="A4" s="2"/>
      <c r="E4" s="30"/>
      <c r="F4" s="30"/>
      <c r="G4" s="30"/>
      <c r="H4" s="30"/>
    </row>
    <row r="5" ht="15.75">
      <c r="A5" s="4"/>
    </row>
    <row r="6" ht="15.75">
      <c r="A6" s="5"/>
    </row>
    <row r="7" ht="15.75">
      <c r="A7" s="4"/>
    </row>
    <row r="8" spans="1:8" ht="15.75">
      <c r="A8" s="34" t="s">
        <v>99</v>
      </c>
      <c r="B8" s="34"/>
      <c r="C8" s="34"/>
      <c r="D8" s="34"/>
      <c r="E8" s="34"/>
      <c r="F8" s="34"/>
      <c r="G8" s="34"/>
      <c r="H8" s="34"/>
    </row>
    <row r="9" spans="1:8" ht="15.75">
      <c r="A9" s="34" t="s">
        <v>117</v>
      </c>
      <c r="B9" s="34"/>
      <c r="C9" s="34"/>
      <c r="D9" s="34"/>
      <c r="E9" s="34"/>
      <c r="F9" s="34"/>
      <c r="G9" s="34"/>
      <c r="H9" s="34"/>
    </row>
    <row r="10" ht="15.75">
      <c r="A10" s="4"/>
    </row>
    <row r="11" spans="1:8" ht="30" customHeight="1">
      <c r="A11" s="35" t="s">
        <v>100</v>
      </c>
      <c r="B11" s="35"/>
      <c r="C11" s="35" t="s">
        <v>118</v>
      </c>
      <c r="D11" s="35"/>
      <c r="E11" s="35"/>
      <c r="F11" s="35" t="s">
        <v>102</v>
      </c>
      <c r="G11" s="35"/>
      <c r="H11" s="35"/>
    </row>
    <row r="12" spans="1:8" ht="30">
      <c r="A12" s="35"/>
      <c r="B12" s="35"/>
      <c r="C12" s="11" t="s">
        <v>94</v>
      </c>
      <c r="D12" s="11" t="s">
        <v>95</v>
      </c>
      <c r="E12" s="11" t="s">
        <v>104</v>
      </c>
      <c r="F12" s="11" t="s">
        <v>94</v>
      </c>
      <c r="G12" s="11" t="s">
        <v>95</v>
      </c>
      <c r="H12" s="11" t="s">
        <v>104</v>
      </c>
    </row>
    <row r="13" spans="1:8" ht="18.75" customHeight="1">
      <c r="A13" s="11">
        <v>1</v>
      </c>
      <c r="B13" s="12" t="s">
        <v>105</v>
      </c>
      <c r="C13" s="19">
        <v>110</v>
      </c>
      <c r="D13" s="20"/>
      <c r="E13" s="20"/>
      <c r="F13" s="15">
        <v>1337.2</v>
      </c>
      <c r="G13" s="20"/>
      <c r="H13" s="20"/>
    </row>
    <row r="14" spans="1:8" ht="18.75" customHeight="1">
      <c r="A14" s="13"/>
      <c r="B14" s="12" t="s">
        <v>106</v>
      </c>
      <c r="C14" s="20"/>
      <c r="D14" s="20"/>
      <c r="E14" s="20"/>
      <c r="F14" s="20"/>
      <c r="G14" s="20"/>
      <c r="H14" s="20"/>
    </row>
    <row r="15" spans="1:8" ht="21" customHeight="1">
      <c r="A15" s="13"/>
      <c r="B15" s="12" t="s">
        <v>107</v>
      </c>
      <c r="C15" s="19">
        <v>110</v>
      </c>
      <c r="D15" s="20"/>
      <c r="E15" s="20"/>
      <c r="F15" s="15">
        <v>1337.2</v>
      </c>
      <c r="G15" s="20"/>
      <c r="H15" s="20"/>
    </row>
    <row r="16" spans="1:8" ht="31.5" customHeight="1">
      <c r="A16" s="11">
        <v>2</v>
      </c>
      <c r="B16" s="12" t="s">
        <v>108</v>
      </c>
      <c r="C16" s="19">
        <v>3</v>
      </c>
      <c r="D16" s="15"/>
      <c r="E16" s="15"/>
      <c r="F16" s="15">
        <v>155</v>
      </c>
      <c r="G16" s="15"/>
      <c r="H16" s="20"/>
    </row>
    <row r="17" spans="1:8" ht="18" customHeight="1">
      <c r="A17" s="13"/>
      <c r="B17" s="12" t="s">
        <v>106</v>
      </c>
      <c r="C17" s="19"/>
      <c r="D17" s="15"/>
      <c r="E17" s="15"/>
      <c r="F17" s="15"/>
      <c r="G17" s="15"/>
      <c r="H17" s="20"/>
    </row>
    <row r="18" spans="1:8" ht="19.5" customHeight="1">
      <c r="A18" s="13"/>
      <c r="B18" s="12" t="s">
        <v>109</v>
      </c>
      <c r="C18" s="19"/>
      <c r="D18" s="15"/>
      <c r="E18" s="15"/>
      <c r="F18" s="15"/>
      <c r="G18" s="15"/>
      <c r="H18" s="20"/>
    </row>
    <row r="19" spans="1:8" ht="32.25" customHeight="1">
      <c r="A19" s="11">
        <v>3</v>
      </c>
      <c r="B19" s="12" t="s">
        <v>110</v>
      </c>
      <c r="C19" s="19"/>
      <c r="D19" s="15"/>
      <c r="E19" s="15"/>
      <c r="F19" s="15"/>
      <c r="G19" s="15"/>
      <c r="H19" s="20"/>
    </row>
    <row r="20" spans="1:8" ht="19.5" customHeight="1">
      <c r="A20" s="13"/>
      <c r="B20" s="12" t="s">
        <v>106</v>
      </c>
      <c r="C20" s="19"/>
      <c r="D20" s="15"/>
      <c r="E20" s="15"/>
      <c r="F20" s="15"/>
      <c r="G20" s="15"/>
      <c r="H20" s="20"/>
    </row>
    <row r="21" spans="1:8" ht="32.25" customHeight="1">
      <c r="A21" s="13"/>
      <c r="B21" s="12" t="s">
        <v>111</v>
      </c>
      <c r="C21" s="19"/>
      <c r="D21" s="15"/>
      <c r="E21" s="15"/>
      <c r="F21" s="15"/>
      <c r="G21" s="15"/>
      <c r="H21" s="20"/>
    </row>
    <row r="22" spans="1:8" ht="34.5" customHeight="1">
      <c r="A22" s="11">
        <v>4</v>
      </c>
      <c r="B22" s="12" t="s">
        <v>112</v>
      </c>
      <c r="C22" s="19">
        <v>1</v>
      </c>
      <c r="D22" s="15"/>
      <c r="E22" s="15"/>
      <c r="F22" s="15">
        <v>1074</v>
      </c>
      <c r="G22" s="15"/>
      <c r="H22" s="20"/>
    </row>
    <row r="23" spans="1:8" ht="17.25" customHeight="1">
      <c r="A23" s="13"/>
      <c r="B23" s="12" t="s">
        <v>106</v>
      </c>
      <c r="C23" s="15"/>
      <c r="D23" s="15"/>
      <c r="E23" s="15"/>
      <c r="F23" s="15"/>
      <c r="G23" s="15"/>
      <c r="H23" s="20"/>
    </row>
    <row r="24" spans="1:8" ht="31.5" customHeight="1">
      <c r="A24" s="13"/>
      <c r="B24" s="12" t="s">
        <v>111</v>
      </c>
      <c r="C24" s="20"/>
      <c r="D24" s="20"/>
      <c r="E24" s="20"/>
      <c r="F24" s="20"/>
      <c r="G24" s="20"/>
      <c r="H24" s="20"/>
    </row>
    <row r="25" spans="1:8" ht="18.75" customHeight="1">
      <c r="A25" s="11">
        <v>5</v>
      </c>
      <c r="B25" s="12" t="s">
        <v>113</v>
      </c>
      <c r="C25" s="20"/>
      <c r="D25" s="20"/>
      <c r="E25" s="20"/>
      <c r="F25" s="20"/>
      <c r="G25" s="20"/>
      <c r="H25" s="20"/>
    </row>
    <row r="26" spans="1:8" ht="18" customHeight="1">
      <c r="A26" s="13"/>
      <c r="B26" s="12" t="s">
        <v>106</v>
      </c>
      <c r="C26" s="20"/>
      <c r="D26" s="20"/>
      <c r="E26" s="20"/>
      <c r="F26" s="20"/>
      <c r="G26" s="20"/>
      <c r="H26" s="20"/>
    </row>
    <row r="27" spans="1:8" ht="30.75" customHeight="1">
      <c r="A27" s="13"/>
      <c r="B27" s="12" t="s">
        <v>111</v>
      </c>
      <c r="C27" s="20"/>
      <c r="D27" s="20"/>
      <c r="E27" s="20"/>
      <c r="F27" s="20"/>
      <c r="G27" s="20"/>
      <c r="H27" s="20"/>
    </row>
    <row r="28" spans="1:8" ht="20.25" customHeight="1">
      <c r="A28" s="11">
        <v>6</v>
      </c>
      <c r="B28" s="12" t="s">
        <v>114</v>
      </c>
      <c r="C28" s="20"/>
      <c r="D28" s="20"/>
      <c r="E28" s="20"/>
      <c r="F28" s="20"/>
      <c r="G28" s="20"/>
      <c r="H28" s="20"/>
    </row>
    <row r="29" ht="15.75">
      <c r="A29" s="4"/>
    </row>
    <row r="30" spans="1:8" ht="34.5" customHeight="1">
      <c r="A30" s="32" t="s">
        <v>119</v>
      </c>
      <c r="B30" s="32"/>
      <c r="C30" s="32"/>
      <c r="D30" s="32"/>
      <c r="E30" s="32"/>
      <c r="F30" s="32"/>
      <c r="G30" s="32"/>
      <c r="H30" s="32"/>
    </row>
    <row r="31" spans="1:8" s="10" customFormat="1" ht="150" customHeight="1">
      <c r="A31" s="32" t="s">
        <v>120</v>
      </c>
      <c r="B31" s="32"/>
      <c r="C31" s="32"/>
      <c r="D31" s="32"/>
      <c r="E31" s="32"/>
      <c r="F31" s="32"/>
      <c r="G31" s="32"/>
      <c r="H31" s="32"/>
    </row>
  </sheetData>
  <sheetProtection/>
  <mergeCells count="8">
    <mergeCell ref="A30:H30"/>
    <mergeCell ref="A31:H31"/>
    <mergeCell ref="E1:H4"/>
    <mergeCell ref="A8:H8"/>
    <mergeCell ref="A9:H9"/>
    <mergeCell ref="A11:B12"/>
    <mergeCell ref="C11:E11"/>
    <mergeCell ref="F11:H11"/>
  </mergeCells>
  <printOptions/>
  <pageMargins left="0.7" right="0.7" top="0.75" bottom="0.75" header="0.3" footer="0.3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Артем</cp:lastModifiedBy>
  <cp:lastPrinted>2015-11-12T07:45:42Z</cp:lastPrinted>
  <dcterms:created xsi:type="dcterms:W3CDTF">2015-11-06T11:01:03Z</dcterms:created>
  <dcterms:modified xsi:type="dcterms:W3CDTF">2015-11-30T12:35:55Z</dcterms:modified>
  <cp:category/>
  <cp:version/>
  <cp:contentType/>
  <cp:contentStatus/>
</cp:coreProperties>
</file>